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ЕЧАТЬ" sheetId="1" r:id="rId1"/>
  </sheets>
  <externalReferences>
    <externalReference r:id="rId2"/>
    <externalReference r:id="rId3"/>
  </externalReferences>
  <definedNames>
    <definedName name="_xlnm._FilterDatabase" localSheetId="0" hidden="1">ПЕЧАТЬ!$A$4:$WTT$80</definedName>
    <definedName name="_xlnm.Print_Titles" localSheetId="0">ПЕЧАТЬ!$A:$B,ПЕЧАТЬ!$2:$2</definedName>
    <definedName name="исполнители" localSheetId="0">'[1]Расчет ФОТ'!$A$7:$A$46</definedName>
    <definedName name="исполнители">'[2]Расчет ФОТ'!$A$7:$A$46</definedName>
    <definedName name="_xlnm.Print_Area" localSheetId="0">ПЕЧАТЬ!$A$1:$I$82</definedName>
  </definedNames>
  <calcPr calcId="144525"/>
</workbook>
</file>

<file path=xl/calcChain.xml><?xml version="1.0" encoding="utf-8"?>
<calcChain xmlns="http://schemas.openxmlformats.org/spreadsheetml/2006/main">
  <c r="H80" i="1" l="1"/>
  <c r="I80" i="1" s="1"/>
  <c r="K80" i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K72" i="1"/>
  <c r="H71" i="1"/>
  <c r="I71" i="1" s="1"/>
  <c r="K71" i="1"/>
  <c r="H70" i="1"/>
  <c r="I70" i="1" s="1"/>
  <c r="K70" i="1"/>
  <c r="H67" i="1"/>
  <c r="I67" i="1" s="1"/>
  <c r="K67" i="1"/>
  <c r="H66" i="1"/>
  <c r="I66" i="1" s="1"/>
  <c r="K66" i="1"/>
  <c r="H65" i="1"/>
  <c r="I65" i="1" s="1"/>
  <c r="K65" i="1"/>
  <c r="H64" i="1"/>
  <c r="I64" i="1" s="1"/>
  <c r="K64" i="1"/>
  <c r="H63" i="1"/>
  <c r="I63" i="1" s="1"/>
  <c r="K63" i="1"/>
  <c r="H60" i="1"/>
  <c r="I60" i="1" s="1"/>
  <c r="K60" i="1"/>
  <c r="G59" i="1"/>
  <c r="H57" i="1"/>
  <c r="I57" i="1" s="1"/>
  <c r="K57" i="1"/>
  <c r="H55" i="1"/>
  <c r="I55" i="1" s="1"/>
  <c r="K55" i="1"/>
  <c r="H53" i="1"/>
  <c r="I53" i="1" s="1"/>
  <c r="K53" i="1"/>
  <c r="H51" i="1"/>
  <c r="I51" i="1" s="1"/>
  <c r="K51" i="1"/>
  <c r="H49" i="1"/>
  <c r="I49" i="1" s="1"/>
  <c r="K49" i="1"/>
  <c r="H47" i="1"/>
  <c r="I47" i="1" s="1"/>
  <c r="K47" i="1"/>
  <c r="H45" i="1"/>
  <c r="I45" i="1" s="1"/>
  <c r="K45" i="1"/>
  <c r="H43" i="1"/>
  <c r="I43" i="1" s="1"/>
  <c r="K43" i="1"/>
  <c r="H41" i="1"/>
  <c r="I41" i="1" s="1"/>
  <c r="K41" i="1"/>
  <c r="H39" i="1"/>
  <c r="I39" i="1" s="1"/>
  <c r="K3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G21" i="1"/>
  <c r="H19" i="1"/>
  <c r="I19" i="1" s="1"/>
  <c r="K19" i="1"/>
  <c r="G18" i="1"/>
  <c r="H17" i="1"/>
  <c r="I17" i="1" s="1"/>
  <c r="K17" i="1"/>
  <c r="G16" i="1"/>
  <c r="H15" i="1"/>
  <c r="I15" i="1" s="1"/>
  <c r="H14" i="1"/>
  <c r="I14" i="1" s="1"/>
  <c r="K14" i="1"/>
  <c r="H13" i="1"/>
  <c r="I13" i="1" s="1"/>
  <c r="K13" i="1"/>
  <c r="H12" i="1"/>
  <c r="I12" i="1" s="1"/>
  <c r="K12" i="1"/>
  <c r="H11" i="1"/>
  <c r="I11" i="1" s="1"/>
  <c r="K11" i="1"/>
  <c r="H10" i="1"/>
  <c r="I10" i="1" s="1"/>
  <c r="K10" i="1"/>
  <c r="H9" i="1"/>
  <c r="I9" i="1" s="1"/>
  <c r="K9" i="1"/>
  <c r="G8" i="1"/>
  <c r="K8" i="1"/>
  <c r="H7" i="1"/>
  <c r="I7" i="1" s="1"/>
  <c r="J7" i="1" s="1"/>
  <c r="K7" i="1"/>
  <c r="H6" i="1"/>
  <c r="I6" i="1" s="1"/>
  <c r="J6" i="1" s="1"/>
  <c r="K6" i="1"/>
  <c r="H5" i="1"/>
  <c r="I5" i="1" s="1"/>
  <c r="J5" i="1" s="1"/>
  <c r="K5" i="1"/>
  <c r="H4" i="1"/>
  <c r="I4" i="1" s="1"/>
  <c r="J4" i="1" s="1"/>
  <c r="K4" i="1"/>
  <c r="J12" i="1" l="1"/>
  <c r="J13" i="1"/>
  <c r="J66" i="1"/>
  <c r="J76" i="1"/>
  <c r="G4" i="1"/>
  <c r="G5" i="1"/>
  <c r="G6" i="1"/>
  <c r="G7" i="1"/>
  <c r="J9" i="1"/>
  <c r="J10" i="1"/>
  <c r="J11" i="1"/>
  <c r="J14" i="1"/>
  <c r="J15" i="1"/>
  <c r="H16" i="1"/>
  <c r="I16" i="1" s="1"/>
  <c r="J16" i="1" s="1"/>
  <c r="G17" i="1"/>
  <c r="H18" i="1"/>
  <c r="I18" i="1" s="1"/>
  <c r="J18" i="1" s="1"/>
  <c r="G19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38" i="1"/>
  <c r="I38" i="1" s="1"/>
  <c r="G40" i="1"/>
  <c r="H40" i="1"/>
  <c r="I40" i="1" s="1"/>
  <c r="G42" i="1"/>
  <c r="H42" i="1"/>
  <c r="I42" i="1" s="1"/>
  <c r="G44" i="1"/>
  <c r="H44" i="1"/>
  <c r="I44" i="1" s="1"/>
  <c r="J44" i="1" s="1"/>
  <c r="G46" i="1"/>
  <c r="H46" i="1"/>
  <c r="I46" i="1" s="1"/>
  <c r="G48" i="1"/>
  <c r="H48" i="1"/>
  <c r="I48" i="1" s="1"/>
  <c r="G50" i="1"/>
  <c r="H50" i="1"/>
  <c r="I50" i="1" s="1"/>
  <c r="G52" i="1"/>
  <c r="H52" i="1"/>
  <c r="I52" i="1" s="1"/>
  <c r="J52" i="1" s="1"/>
  <c r="G54" i="1"/>
  <c r="H54" i="1"/>
  <c r="I54" i="1" s="1"/>
  <c r="G56" i="1"/>
  <c r="H56" i="1"/>
  <c r="I56" i="1" s="1"/>
  <c r="G58" i="1"/>
  <c r="H58" i="1"/>
  <c r="I58" i="1" s="1"/>
  <c r="J65" i="1"/>
  <c r="J75" i="1"/>
  <c r="G9" i="1"/>
  <c r="G10" i="1"/>
  <c r="G11" i="1"/>
  <c r="G12" i="1"/>
  <c r="G13" i="1"/>
  <c r="G14" i="1"/>
  <c r="G15" i="1"/>
  <c r="K16" i="1"/>
  <c r="J17" i="1"/>
  <c r="K18" i="1"/>
  <c r="J19" i="1"/>
  <c r="K20" i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K15" i="1"/>
  <c r="H20" i="1"/>
  <c r="I20" i="1" s="1"/>
  <c r="J20" i="1" s="1"/>
  <c r="G20" i="1"/>
  <c r="J43" i="1"/>
  <c r="J45" i="1"/>
  <c r="J51" i="1"/>
  <c r="J53" i="1"/>
  <c r="G39" i="1"/>
  <c r="G41" i="1"/>
  <c r="G43" i="1"/>
  <c r="G45" i="1"/>
  <c r="G47" i="1"/>
  <c r="G49" i="1"/>
  <c r="G51" i="1"/>
  <c r="G53" i="1"/>
  <c r="G55" i="1"/>
  <c r="G57" i="1"/>
  <c r="K68" i="1"/>
  <c r="K69" i="1"/>
  <c r="K73" i="1"/>
  <c r="K74" i="1"/>
  <c r="K75" i="1"/>
  <c r="K76" i="1"/>
  <c r="K77" i="1"/>
  <c r="K78" i="1"/>
  <c r="K79" i="1"/>
  <c r="K38" i="1"/>
  <c r="J39" i="1"/>
  <c r="K40" i="1"/>
  <c r="J41" i="1"/>
  <c r="K42" i="1"/>
  <c r="K44" i="1"/>
  <c r="K46" i="1"/>
  <c r="J47" i="1"/>
  <c r="K48" i="1"/>
  <c r="J49" i="1"/>
  <c r="K50" i="1"/>
  <c r="K52" i="1"/>
  <c r="K54" i="1"/>
  <c r="J55" i="1"/>
  <c r="K56" i="1"/>
  <c r="J57" i="1"/>
  <c r="K58" i="1"/>
  <c r="G60" i="1"/>
  <c r="G63" i="1"/>
  <c r="J63" i="1"/>
  <c r="G64" i="1"/>
  <c r="J64" i="1"/>
  <c r="G65" i="1"/>
  <c r="G66" i="1"/>
  <c r="G67" i="1"/>
  <c r="J67" i="1"/>
  <c r="G70" i="1"/>
  <c r="J70" i="1"/>
  <c r="G71" i="1"/>
  <c r="J71" i="1"/>
  <c r="G72" i="1"/>
  <c r="J72" i="1"/>
  <c r="G73" i="1"/>
  <c r="J73" i="1"/>
  <c r="G74" i="1"/>
  <c r="J74" i="1"/>
  <c r="G75" i="1"/>
  <c r="G76" i="1"/>
  <c r="G77" i="1"/>
  <c r="J77" i="1"/>
  <c r="G78" i="1"/>
  <c r="J78" i="1"/>
  <c r="G79" i="1"/>
  <c r="J79" i="1"/>
  <c r="G80" i="1"/>
  <c r="J80" i="1"/>
  <c r="J40" i="1" l="1"/>
  <c r="G62" i="1"/>
  <c r="J60" i="1"/>
  <c r="H62" i="1"/>
  <c r="I62" i="1" s="1"/>
  <c r="G61" i="1"/>
  <c r="H61" i="1"/>
  <c r="I61" i="1" s="1"/>
  <c r="J61" i="1" s="1"/>
  <c r="K62" i="1"/>
  <c r="J37" i="1"/>
  <c r="J33" i="1"/>
  <c r="J29" i="1"/>
  <c r="J25" i="1"/>
  <c r="J58" i="1"/>
  <c r="J54" i="1"/>
  <c r="J50" i="1"/>
  <c r="J46" i="1"/>
  <c r="J42" i="1"/>
  <c r="J38" i="1"/>
  <c r="J56" i="1"/>
  <c r="J48" i="1"/>
  <c r="G69" i="1"/>
  <c r="H69" i="1"/>
  <c r="I69" i="1" s="1"/>
  <c r="J69" i="1" s="1"/>
  <c r="G68" i="1"/>
  <c r="H68" i="1"/>
  <c r="I68" i="1" s="1"/>
  <c r="J68" i="1" s="1"/>
  <c r="K61" i="1"/>
  <c r="J62" i="1" l="1"/>
</calcChain>
</file>

<file path=xl/sharedStrings.xml><?xml version="1.0" encoding="utf-8"?>
<sst xmlns="http://schemas.openxmlformats.org/spreadsheetml/2006/main" count="237" uniqueCount="166">
  <si>
    <t>1. Цены на работы (услуги) по техническому обслуживанию внутридомового и внутриквартирного газового оборудования с 01.12.2022 года
АО "Газпром газораспределение Тверь"</t>
  </si>
  <si>
    <t>Артикул</t>
  </si>
  <si>
    <t>Перечень работ (услуг) по техническому обслуживанию оборудования</t>
  </si>
  <si>
    <t>Единица измерения</t>
  </si>
  <si>
    <t>Расчетная цена, руб. без учета НДС</t>
  </si>
  <si>
    <t>Утвержденная цена для населения с учетом понижающего коэффициента (рассчитанного в калькуляции), руб. без учета НДС</t>
  </si>
  <si>
    <t>Утвержденная цена , руб. с учетом НДС</t>
  </si>
  <si>
    <t>Понижающий коэффициент</t>
  </si>
  <si>
    <t>Техническое обслуживание внутридомового газового оборудования домовладений и многоквартирных домов</t>
  </si>
  <si>
    <t>Расчетная-Действующая&gt;0</t>
  </si>
  <si>
    <t>10.4.1.1</t>
  </si>
  <si>
    <t>Проверка герметичности соединений и отключающих устройств (приборный метод, обмыливание):внутренний газопровод и технологические устройства на нем при количестве приборов на одном стояке до 5</t>
  </si>
  <si>
    <t>стояк</t>
  </si>
  <si>
    <t>10.4.1.2</t>
  </si>
  <si>
    <t>Проверка герметичности соединений и отключающих устройств (приборный метод, обмыливание):внутренний газопровод и технологические устройства на нем при количестве приборов на одном стояке: 6-10</t>
  </si>
  <si>
    <t>10.4.1.3</t>
  </si>
  <si>
    <t>Проверка герметичности соединений и отключающих устройств (приборный метод, обмыливание):внутренний газопровод и технологические устройства на нем при количестве приборов на одном стояке: 11-15</t>
  </si>
  <si>
    <t>10.4.1.4</t>
  </si>
  <si>
    <t>Проверка герметичности соединений и отключающих устройств (приборный метод, обмыливание):внутренний газопровод и технологические устройства на нем при количестве приборов на одном стояке: свыше 15</t>
  </si>
  <si>
    <t>10.4.1.5</t>
  </si>
  <si>
    <t>Проверка герметичности соединений и отключающих устройств (приборный метод, обмыливание):внутренний газопровод в индивидуальном доме</t>
  </si>
  <si>
    <t>шт</t>
  </si>
  <si>
    <t>10.4.2.1</t>
  </si>
  <si>
    <t>Проверка на герметичность фланцевых, резьбовых соединений и сварных стыков на газопроводе в подъезде здания при диаметре до 32 мм</t>
  </si>
  <si>
    <t>10.4.2.2</t>
  </si>
  <si>
    <t>Проверка на герметичность фланцевых, резьбовых соединений и сварных стыков на газопроводе в подъезде здания при диаметре 33-40 мм</t>
  </si>
  <si>
    <t>10.4.2.3</t>
  </si>
  <si>
    <t>Проверка на герметичность фланцевых, резьбовых соединений и сварных стыков на газопроводе в подъезде здания при диаметре 41-50 мм</t>
  </si>
  <si>
    <t>10.4.3</t>
  </si>
  <si>
    <t>Проверка герметичности соединений и отключающих устройств (приборный метод, обмыливание): фасадный газопровод</t>
  </si>
  <si>
    <t>м</t>
  </si>
  <si>
    <t>10.4.4</t>
  </si>
  <si>
    <t>Техническое обслуживание внутриквартирной газовой разводки</t>
  </si>
  <si>
    <t>10.4.5</t>
  </si>
  <si>
    <t>Техническое обслуживание внутридомового газопровода в домовладении</t>
  </si>
  <si>
    <t>10.4.6</t>
  </si>
  <si>
    <t>Обход и осмотр трассы наружного (подземного, надземного) газопровода</t>
  </si>
  <si>
    <t>10.4.7</t>
  </si>
  <si>
    <t>Обследование состояния изоляционного покрытия стального подземного газопровода приборным методом без вскрытия грунта</t>
  </si>
  <si>
    <t>10.4.8</t>
  </si>
  <si>
    <t>Проверка герметичности подземного газопровода (стального или полиэтиленового) приборным методом без вскрытия грунта</t>
  </si>
  <si>
    <t>10.4.9</t>
  </si>
  <si>
    <t>Коррозионное обследование стального подземного газопровода</t>
  </si>
  <si>
    <t>10.4.10</t>
  </si>
  <si>
    <t>Техническое обслуживание внутридомового газопровода</t>
  </si>
  <si>
    <t>1 п. м.</t>
  </si>
  <si>
    <t>10.4.72</t>
  </si>
  <si>
    <t>Техническое обслуживание фасадного газопровода</t>
  </si>
  <si>
    <t>Техническое обслуживание бытового газоиспользующего оборудования</t>
  </si>
  <si>
    <t>10.4.11</t>
  </si>
  <si>
    <t>Техническое обслуживание индивидуальной газобаллонной установки (без газовой плиты)</t>
  </si>
  <si>
    <t>10.4.12.1</t>
  </si>
  <si>
    <t>Техническое обслуживание индивидуальной газобаллонной установки (ГБУ) на кухне с плитой газовой двухгорелочной</t>
  </si>
  <si>
    <t>10.4.12.2</t>
  </si>
  <si>
    <t>Техническое обслуживание индивидуальной газобаллонной установки (ГБУ) на кухне с плитой газовой трехгорелочной</t>
  </si>
  <si>
    <t>10.4.12.3</t>
  </si>
  <si>
    <t>Техническое обслуживание индивидуальной газобаллонной установки (ГБУ) на кухне с плитой газовой четырехгорелочной</t>
  </si>
  <si>
    <t>10.4.13.1</t>
  </si>
  <si>
    <t>Техническое обслуживание газобаллонной установки, установленной в шкафу, с плитой газовой двухгорелочной</t>
  </si>
  <si>
    <t>10.4.13.2</t>
  </si>
  <si>
    <t>Техническое обслуживание газобаллонной установки, установленной в шкафу, с плитой газовой трехгорелочной</t>
  </si>
  <si>
    <t>10.4.13.3</t>
  </si>
  <si>
    <t>Техническое обслуживание газобаллонной установки, установленной в шкафу, с плитой газовой четырехгорелочной</t>
  </si>
  <si>
    <t>10.4.14</t>
  </si>
  <si>
    <t>Техническое обслуживание сигнализатора загазованности (кроме проверки контрольными смесями)</t>
  </si>
  <si>
    <t>10.4.15</t>
  </si>
  <si>
    <t>Техническое обслуживание бытового газового счетчика (узел учета газа)</t>
  </si>
  <si>
    <t>10.4.16</t>
  </si>
  <si>
    <t xml:space="preserve">Включение отопительного аппарата на зимний период </t>
  </si>
  <si>
    <t>10.4.17</t>
  </si>
  <si>
    <t xml:space="preserve">Сезонное отключение отопительного аппарата </t>
  </si>
  <si>
    <t>10.4.18</t>
  </si>
  <si>
    <t>Котел с атмосферной горелкой мощностью до 10 кВт (с бойлером и без бойлера)</t>
  </si>
  <si>
    <t>10.4.19</t>
  </si>
  <si>
    <t>Котел с атмосферной горелкой мощностью от 11 до 15 кВт (с бойлером и без бойлера)</t>
  </si>
  <si>
    <t>10.4.20</t>
  </si>
  <si>
    <t>Котел с атмосферной горелкой мощностью от 16 до 30 кВт (с бойлером и без бойлера)</t>
  </si>
  <si>
    <t>10.4.21</t>
  </si>
  <si>
    <t>Котел с атмосферной горелкой мощностью от 31 до 60 кВт (с бойлером и без бойлера)</t>
  </si>
  <si>
    <t>10.4.22</t>
  </si>
  <si>
    <t>Котел с атмосферной горелкой мощностью от 61 до 140 кВт (с бойлером и без бойлера)</t>
  </si>
  <si>
    <t>10.4.23</t>
  </si>
  <si>
    <t>Котел с атмосферной горелкой мощностью от 141 до 510 кВт</t>
  </si>
  <si>
    <t>10.4.24</t>
  </si>
  <si>
    <t>Котел с атмосферной горелкой мощностью от 511 кВт и выше</t>
  </si>
  <si>
    <t>10.4.25</t>
  </si>
  <si>
    <t>Котел с вентиляторной горелкой мощностью до 10 кВт (с бойлером и без бойлера)</t>
  </si>
  <si>
    <t>10.4.26</t>
  </si>
  <si>
    <t>Котел с вентиляторной горелкой мощностью от 11 до 15 кВт (с бойлером и без бойлера)</t>
  </si>
  <si>
    <t>10.4.27</t>
  </si>
  <si>
    <t>Котел с вентиляторной горелкой мощностью от 16 до 30 кВт (с бойлером и без бойлера)</t>
  </si>
  <si>
    <t>10.4.28</t>
  </si>
  <si>
    <t>Котел с вентиляторной горелкой мощностью от 31 до 60 кВт (с бойлером и без бойлера)</t>
  </si>
  <si>
    <t>10.4.29</t>
  </si>
  <si>
    <t>Котел с вентиляторной горелкой мощностью от 61 до 140 кВт (с бойлером и без бойлера)</t>
  </si>
  <si>
    <t>10.4.30</t>
  </si>
  <si>
    <t>Котел с вентиляторной горелкой мощностью от 141 до 510 кВт (с бойлером и без бойлера)</t>
  </si>
  <si>
    <t>10.4.31</t>
  </si>
  <si>
    <t>Котел с вентиляторной горелкой мощностью от 511 и выше кВт (с бойлером и без бойлера)</t>
  </si>
  <si>
    <t>10.4.46</t>
  </si>
  <si>
    <t>Настройка блока управления группы котлов</t>
  </si>
  <si>
    <t>10.4.47.1</t>
  </si>
  <si>
    <t>Техническое обслуживание проточного водонагревателя автоматического</t>
  </si>
  <si>
    <t>10.4.47.2</t>
  </si>
  <si>
    <t>Техническое обслуживание проточного водонагревателя полуавтоматического</t>
  </si>
  <si>
    <t>10.4.48.1</t>
  </si>
  <si>
    <t>Техническое обслуживание плиты газовой (двухгорелочная)</t>
  </si>
  <si>
    <t>10.4.48.2</t>
  </si>
  <si>
    <t>Техническое обслуживание плиты газовой (трехгорелочная)</t>
  </si>
  <si>
    <t>10.4.48.3</t>
  </si>
  <si>
    <t>Техническое обслуживание плиты газовой (четырехгорелочная)</t>
  </si>
  <si>
    <t>10.4.49</t>
  </si>
  <si>
    <t>Техническое обслуживание варочной панели</t>
  </si>
  <si>
    <t>10.4.50</t>
  </si>
  <si>
    <t>Техническое обслуживание духового шкафа</t>
  </si>
  <si>
    <t>10.4.51</t>
  </si>
  <si>
    <t>Техническое обслуживание домового регуляторного пункта</t>
  </si>
  <si>
    <t>10.4.52</t>
  </si>
  <si>
    <t>Техническое обслуживание конвектора</t>
  </si>
  <si>
    <t>10.4.53</t>
  </si>
  <si>
    <t>Техническое обслуживание газового оборудования индивидуальной бани (теплицы, гаража, печи)</t>
  </si>
  <si>
    <t>10.4.54</t>
  </si>
  <si>
    <t>Техническое обслуживание калорифера газового</t>
  </si>
  <si>
    <t>Дополнительные работы по техническому обслуживанию внутридомового и внутриквартирного газового оборудования</t>
  </si>
  <si>
    <t>10.4.32</t>
  </si>
  <si>
    <t>Котел с атмосферной горелкой мощностью до 10 кВт (с бойлером и без бойлера) (повышенной сложности)</t>
  </si>
  <si>
    <t>10.4.33</t>
  </si>
  <si>
    <t>Котел с атмосферной горелкой мощностью от 11 до 15 кВт (с бойлером и без бойлера) (повышенной сложности)</t>
  </si>
  <si>
    <t>10.4.34</t>
  </si>
  <si>
    <t>Котел с атмосферной горелкой мощностью от 16 до 30 кВт (с бойлером и без бойлера) (повышенной сложности)</t>
  </si>
  <si>
    <t>10.4.35</t>
  </si>
  <si>
    <t>Котел с атмосферной горелкой мощностью от 31 до 60 кВт (с бойлером и без бойлера), повышенной сложности</t>
  </si>
  <si>
    <t>10.4.36</t>
  </si>
  <si>
    <t>Котел с атмосферной горелкой мощностью от 61 до 140 кВт (с бойлером и без бойлера), повышенной сложности</t>
  </si>
  <si>
    <t>10.4.37</t>
  </si>
  <si>
    <t>Котел с атмосферной горелкой мощностью от 141 до 510 кВт, повышенной сложности</t>
  </si>
  <si>
    <t>10.4.38</t>
  </si>
  <si>
    <t>Котел с атмосферной горелкой мощностью от 511 кВт и выше, повышенной сложности</t>
  </si>
  <si>
    <t>10.4.39</t>
  </si>
  <si>
    <t>Котел с вентиляторной горелкой мощностью до 10 кВт (с бойлером и без бойлера) (повышенной сложности)</t>
  </si>
  <si>
    <t>10.4.40</t>
  </si>
  <si>
    <t>Котел с вентиляторной горелкой мощностью от 11 до 15 кВт (с бойлером и без бойлера) (повышенной сложности)</t>
  </si>
  <si>
    <t>10.4.41</t>
  </si>
  <si>
    <t>Котел с вентиляторной горелкой мощностью от 16 до 30 кВт (с бойлером и без бойлера) (повышенной сложности)</t>
  </si>
  <si>
    <t>10.4.42</t>
  </si>
  <si>
    <t>Котел с вентиляторной горелкой мощностью от 31 до 60 кВт (с бойлером и без бойлера), повышенной сложности</t>
  </si>
  <si>
    <t>10.4.43</t>
  </si>
  <si>
    <t>Котел с вентиляторной горелкой мощностью от 61 до 140 кВт (с бойлером и без бойлера), повышенной сложности</t>
  </si>
  <si>
    <t>10.4.44</t>
  </si>
  <si>
    <t>Котел с вентиляторной горелкой мощностью от 141 до 510 кВт (с бойлером и без бойлера), повышенной сложности</t>
  </si>
  <si>
    <t>10.4.45</t>
  </si>
  <si>
    <t>Котел с вентиляторной горелкой мощностью от 511 и выше кВт (с бойлером и без бойлера), повышенной сложности</t>
  </si>
  <si>
    <t>10.4.48.4</t>
  </si>
  <si>
    <t>Техническое обслуживание плиты газовой (пятигорелочная)</t>
  </si>
  <si>
    <t>10.4.48.5</t>
  </si>
  <si>
    <t>Техническое обслуживание плиты газовой (шестигорелочная)</t>
  </si>
  <si>
    <t>10.4.55</t>
  </si>
  <si>
    <t>Проверка работоспособности устройств (предохранительной арматуры, систем контроля загазованности), позволяющих автоматически отключать подачу газа при отключении контролируемых параметров за допустимые пределы, контрольными смесями</t>
  </si>
  <si>
    <t>10.4.71</t>
  </si>
  <si>
    <t>Техническое обслуживание газовой плиты с электрической духовкой</t>
  </si>
  <si>
    <t>10.4.60</t>
  </si>
  <si>
    <t>Техническое обслуживание газобалонной установки, установленной в шкафу с плитой газовой пятигорелочной</t>
  </si>
  <si>
    <t>10.4.61</t>
  </si>
  <si>
    <t>Техническое обслуживание газобалонной установки, установленной в шкафу с плитой газовой шестигорелочной</t>
  </si>
  <si>
    <t>10.4.62</t>
  </si>
  <si>
    <t>Оповещение и отключение жилых домов на период ремонтных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</si>
</sst>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\$#,##0_);[Red]&quot;($&quot;#,##0\)"/>
    <numFmt numFmtId="166" formatCode="General_)"/>
    <numFmt numFmtId="167" formatCode="_-* #,##0_р_._-;\-* #,##0_р_._-;_-* \-_р_._-;_-@_-"/>
    <numFmt numFmtId="168" formatCode="_-* #,##0.00_р_._-;\-* #,##0.00_р_._-;_-* \-??_р_.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8"/>
      <name val="Arial"/>
      <family val="2"/>
    </font>
    <font>
      <sz val="16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5"/>
      <color indexed="56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</borders>
  <cellStyleXfs count="99">
    <xf numFmtId="0" fontId="0" fillId="0" borderId="0"/>
    <xf numFmtId="0" fontId="2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165" fontId="16" fillId="0" borderId="0" applyFill="0" applyBorder="0" applyAlignment="0" applyProtection="0"/>
    <xf numFmtId="0" fontId="17" fillId="0" borderId="0"/>
    <xf numFmtId="0" fontId="18" fillId="0" borderId="0"/>
    <xf numFmtId="49" fontId="19" fillId="0" borderId="0" applyBorder="0">
      <alignment vertical="top"/>
    </xf>
    <xf numFmtId="0" fontId="20" fillId="0" borderId="0"/>
    <xf numFmtId="0" fontId="9" fillId="0" borderId="0" applyNumberFormat="0">
      <alignment horizontal="left"/>
    </xf>
    <xf numFmtId="166" fontId="16" fillId="0" borderId="10">
      <protection locked="0"/>
    </xf>
    <xf numFmtId="0" fontId="21" fillId="0" borderId="11" applyNumberFormat="0" applyFill="0" applyAlignment="0" applyProtection="0"/>
    <xf numFmtId="0" fontId="22" fillId="0" borderId="0">
      <alignment vertical="top"/>
    </xf>
    <xf numFmtId="0" fontId="23" fillId="0" borderId="0" applyBorder="0">
      <alignment horizontal="center" vertical="center" wrapText="1"/>
    </xf>
    <xf numFmtId="166" fontId="24" fillId="4" borderId="10"/>
    <xf numFmtId="4" fontId="19" fillId="5" borderId="0" applyBorder="0">
      <alignment horizontal="right"/>
    </xf>
    <xf numFmtId="0" fontId="25" fillId="0" borderId="0" applyFill="0">
      <alignment wrapText="1"/>
    </xf>
    <xf numFmtId="0" fontId="26" fillId="0" borderId="0">
      <alignment horizontal="center" vertical="top" wrapText="1"/>
    </xf>
    <xf numFmtId="0" fontId="27" fillId="0" borderId="0">
      <alignment horizontal="center" vertical="center" wrapText="1"/>
    </xf>
    <xf numFmtId="0" fontId="2" fillId="0" borderId="0"/>
    <xf numFmtId="0" fontId="28" fillId="0" borderId="0"/>
    <xf numFmtId="0" fontId="29" fillId="0" borderId="0"/>
    <xf numFmtId="0" fontId="9" fillId="0" borderId="0"/>
    <xf numFmtId="0" fontId="15" fillId="0" borderId="0"/>
    <xf numFmtId="0" fontId="14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9" fontId="16" fillId="0" borderId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49" fontId="25" fillId="0" borderId="0">
      <alignment horizontal="center"/>
    </xf>
    <xf numFmtId="167" fontId="16" fillId="0" borderId="0" applyFill="0" applyBorder="0" applyAlignment="0" applyProtection="0"/>
    <xf numFmtId="168" fontId="16" fillId="0" borderId="0" applyFill="0" applyBorder="0" applyAlignment="0" applyProtection="0"/>
    <xf numFmtId="4" fontId="19" fillId="6" borderId="0" applyBorder="0">
      <alignment horizontal="right"/>
    </xf>
    <xf numFmtId="4" fontId="19" fillId="7" borderId="0" applyBorder="0">
      <alignment horizontal="right"/>
    </xf>
    <xf numFmtId="4" fontId="16" fillId="6" borderId="0" applyBorder="0">
      <alignment horizontal="right"/>
    </xf>
  </cellStyleXfs>
  <cellXfs count="45">
    <xf numFmtId="0" fontId="0" fillId="0" borderId="0" xfId="0"/>
    <xf numFmtId="0" fontId="5" fillId="0" borderId="0" xfId="1" applyFont="1" applyFill="1" applyAlignment="1"/>
    <xf numFmtId="49" fontId="8" fillId="2" borderId="2" xfId="1" applyNumberFormat="1" applyFont="1" applyFill="1" applyBorder="1" applyAlignment="1">
      <alignment horizontal="center" vertical="center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8" fillId="2" borderId="3" xfId="2" applyNumberFormat="1" applyFont="1" applyFill="1" applyBorder="1" applyAlignment="1">
      <alignment horizontal="left" vertical="center"/>
    </xf>
    <xf numFmtId="0" fontId="8" fillId="2" borderId="4" xfId="2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5" fillId="0" borderId="0" xfId="1" applyFont="1" applyFill="1" applyAlignment="1">
      <alignment horizontal="right"/>
    </xf>
    <xf numFmtId="49" fontId="4" fillId="0" borderId="6" xfId="1" applyNumberFormat="1" applyFont="1" applyFill="1" applyBorder="1" applyAlignment="1">
      <alignment horizontal="center"/>
    </xf>
    <xf numFmtId="0" fontId="4" fillId="0" borderId="7" xfId="2" applyNumberFormat="1" applyFont="1" applyFill="1" applyBorder="1" applyAlignment="1">
      <alignment horizontal="left" vertical="center" wrapText="1"/>
    </xf>
    <xf numFmtId="0" fontId="4" fillId="0" borderId="6" xfId="2" applyNumberFormat="1" applyFont="1" applyFill="1" applyBorder="1" applyAlignment="1">
      <alignment horizontal="center" wrapText="1"/>
    </xf>
    <xf numFmtId="4" fontId="4" fillId="0" borderId="6" xfId="1" applyNumberFormat="1" applyFont="1" applyFill="1" applyBorder="1" applyAlignment="1">
      <alignment horizontal="right"/>
    </xf>
    <xf numFmtId="4" fontId="4" fillId="0" borderId="7" xfId="1" applyNumberFormat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/>
    </xf>
    <xf numFmtId="4" fontId="5" fillId="0" borderId="0" xfId="1" applyNumberFormat="1" applyFont="1" applyFill="1" applyAlignment="1"/>
    <xf numFmtId="4" fontId="5" fillId="0" borderId="7" xfId="1" applyNumberFormat="1" applyFont="1" applyFill="1" applyBorder="1" applyAlignment="1">
      <alignment horizontal="right"/>
    </xf>
    <xf numFmtId="49" fontId="4" fillId="3" borderId="7" xfId="1" applyNumberFormat="1" applyFont="1" applyFill="1" applyBorder="1" applyAlignment="1">
      <alignment horizontal="center"/>
    </xf>
    <xf numFmtId="49" fontId="4" fillId="0" borderId="7" xfId="1" applyNumberFormat="1" applyFont="1" applyFill="1" applyBorder="1" applyAlignment="1">
      <alignment horizontal="center"/>
    </xf>
    <xf numFmtId="0" fontId="4" fillId="0" borderId="7" xfId="2" applyNumberFormat="1" applyFont="1" applyFill="1" applyBorder="1" applyAlignment="1">
      <alignment horizontal="center" wrapText="1"/>
    </xf>
    <xf numFmtId="4" fontId="4" fillId="0" borderId="7" xfId="1" applyNumberFormat="1" applyFont="1" applyFill="1" applyBorder="1" applyAlignment="1">
      <alignment horizontal="center" wrapText="1"/>
    </xf>
    <xf numFmtId="49" fontId="4" fillId="3" borderId="2" xfId="1" applyNumberFormat="1" applyFont="1" applyFill="1" applyBorder="1" applyAlignment="1">
      <alignment horizontal="center"/>
    </xf>
    <xf numFmtId="0" fontId="4" fillId="3" borderId="7" xfId="2" applyNumberFormat="1" applyFont="1" applyFill="1" applyBorder="1" applyAlignment="1">
      <alignment horizontal="left" vertical="center" wrapText="1"/>
    </xf>
    <xf numFmtId="0" fontId="4" fillId="3" borderId="2" xfId="2" applyNumberFormat="1" applyFont="1" applyFill="1" applyBorder="1" applyAlignment="1">
      <alignment horizontal="left" vertical="center" wrapText="1"/>
    </xf>
    <xf numFmtId="4" fontId="4" fillId="0" borderId="8" xfId="1" applyNumberFormat="1" applyFont="1" applyFill="1" applyBorder="1" applyAlignment="1">
      <alignment horizontal="right"/>
    </xf>
    <xf numFmtId="4" fontId="4" fillId="0" borderId="2" xfId="1" applyNumberFormat="1" applyFont="1" applyFill="1" applyBorder="1" applyAlignment="1">
      <alignment horizontal="right"/>
    </xf>
    <xf numFmtId="0" fontId="8" fillId="2" borderId="5" xfId="2" applyNumberFormat="1" applyFont="1" applyFill="1" applyBorder="1" applyAlignment="1">
      <alignment horizontal="left" vertical="center"/>
    </xf>
    <xf numFmtId="4" fontId="5" fillId="0" borderId="9" xfId="1" applyNumberFormat="1" applyFont="1" applyFill="1" applyBorder="1" applyAlignment="1">
      <alignment horizontal="right"/>
    </xf>
    <xf numFmtId="0" fontId="5" fillId="2" borderId="0" xfId="1" applyFont="1" applyFill="1" applyAlignment="1"/>
    <xf numFmtId="0" fontId="4" fillId="0" borderId="6" xfId="2" applyNumberFormat="1" applyFont="1" applyFill="1" applyBorder="1" applyAlignment="1">
      <alignment horizontal="left" vertical="center" wrapText="1"/>
    </xf>
    <xf numFmtId="4" fontId="4" fillId="0" borderId="6" xfId="1" applyNumberFormat="1" applyFont="1" applyFill="1" applyBorder="1" applyAlignment="1">
      <alignment horizontal="center"/>
    </xf>
    <xf numFmtId="0" fontId="11" fillId="0" borderId="7" xfId="2" applyNumberFormat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vertical="center" wrapText="1"/>
    </xf>
    <xf numFmtId="4" fontId="4" fillId="0" borderId="7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wrapText="1"/>
    </xf>
    <xf numFmtId="0" fontId="4" fillId="0" borderId="7" xfId="1" applyFont="1" applyFill="1" applyBorder="1" applyAlignment="1"/>
    <xf numFmtId="49" fontId="5" fillId="0" borderId="0" xfId="1" applyNumberFormat="1" applyFont="1" applyFill="1" applyAlignment="1"/>
    <xf numFmtId="4" fontId="3" fillId="0" borderId="0" xfId="1" applyNumberFormat="1" applyFont="1" applyFill="1" applyBorder="1" applyAlignment="1">
      <alignment horizontal="right"/>
    </xf>
    <xf numFmtId="2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99">
    <cellStyle name="_4. Бюджетные формы ОАО ГПРГ" xfId="3"/>
    <cellStyle name="_4. Бюджетные формы ОАО ГПРГ_Бюджетные формы 2008 план 30.08.07" xfId="4"/>
    <cellStyle name="_4. Бюджетные формы ОАО ГПРГ_Бюджетные формы 2008 план 30.08.07_Форма 9 3 2009 г " xfId="5"/>
    <cellStyle name="_4. Бюджетные формы ОАО ГПРГ_Бюджетные формы 2008 план 30.08.07_Форма 9 3 2009 г  (2)" xfId="6"/>
    <cellStyle name="_4. Бюджетные формы ОАО ГПРГ_Бюджетные формы 2008 план 31.08.07" xfId="7"/>
    <cellStyle name="_4. Бюджетные формы ОАО ГПРГ_Бюджетные формы 2008 план 31.08.07_Форма 9 3 2009 г " xfId="8"/>
    <cellStyle name="_4. Бюджетные формы ОАО ГПРГ_Бюджетные формы 2008 план 31.08.07_Форма 9 3 2009 г  (2)" xfId="9"/>
    <cellStyle name="_4. Бюджетные формы ОАО ГПРГ_Форма 9 3 2009 г " xfId="10"/>
    <cellStyle name="_4. Бюджетные формы ОАО ГПРГ_Форма 9 3 2009 г  (2)" xfId="11"/>
    <cellStyle name="_9 4" xfId="12"/>
    <cellStyle name="_9 4_Форма 9 3 2009 г " xfId="13"/>
    <cellStyle name="_9 4_Форма 9 3 2009 г  (2)" xfId="14"/>
    <cellStyle name="_Анализатор_регламент_vr3" xfId="15"/>
    <cellStyle name="_Анализатор_регламент_vr3_Бюджетные формы 2008 план 30.08.07" xfId="16"/>
    <cellStyle name="_Анализатор_регламент_vr3_Бюджетные формы 2008 план 30.08.07_Форма 9 3 2009 г " xfId="17"/>
    <cellStyle name="_Анализатор_регламент_vr3_Бюджетные формы 2008 план 30.08.07_Форма 9 3 2009 г  (2)" xfId="18"/>
    <cellStyle name="_Анализатор_регламент_vr3_Бюджетные формы 2008 план 31.08.07" xfId="19"/>
    <cellStyle name="_Анализатор_регламент_vr3_Бюджетные формы 2008 план 31.08.07_Форма 9 3 2009 г " xfId="20"/>
    <cellStyle name="_Анализатор_регламент_vr3_Бюджетные формы 2008 план 31.08.07_Форма 9 3 2009 г  (2)" xfId="21"/>
    <cellStyle name="_Анализатор_регламент_vr3_Форма 9 3 2009 г " xfId="22"/>
    <cellStyle name="_Анализатор_регламент_vr3_Форма 9 3 2009 г  (2)" xfId="23"/>
    <cellStyle name="_Бюджетные формы 2008 ГПРГ(ГРО) план год" xfId="24"/>
    <cellStyle name="_Бюджетные формы 2008 ГПРГ(ГРО) план год_Форма 9 3 2009 г " xfId="25"/>
    <cellStyle name="_Бюджетные формы 2008 ГПРГ(ГРО) план год_Форма 9 3 2009 г  (2)" xfId="26"/>
    <cellStyle name="_Бюджетные формы 2008 с кооректировкой" xfId="27"/>
    <cellStyle name="_Бюджетные формы 2008 с кооректировкой_Форма 9 3 2009 г " xfId="28"/>
    <cellStyle name="_Бюджетные формы 2008 с кооректировкой_Форма 9 3 2009 г  (2)" xfId="29"/>
    <cellStyle name="_ВДГО" xfId="30"/>
    <cellStyle name="_измененные формы для беляева" xfId="31"/>
    <cellStyle name="_измененные формы для беляева_Форма 9 3 2009 г " xfId="32"/>
    <cellStyle name="_измененные формы для беляева_Форма 9 3 2009 г  (2)" xfId="33"/>
    <cellStyle name="_Приложение 1_Бюджетные формы 2008 ГПРГ(ГРО) план год" xfId="34"/>
    <cellStyle name="_Приложение 4_Расшифровки" xfId="35"/>
    <cellStyle name="_Приложение 4_Расшифровки_Форма 9 3 2009 г " xfId="36"/>
    <cellStyle name="_Приложение 4_Расшифровки_Форма 9 3 2009 г  (2)" xfId="37"/>
    <cellStyle name="_Свод табл доходов на 2005 год" xfId="38"/>
    <cellStyle name="_Свод табл доходов на 2005 год_Форма 9 3 2009 г " xfId="39"/>
    <cellStyle name="_Свод табл доходов на 2005 год_Форма 9 3 2009 г  (2)" xfId="40"/>
    <cellStyle name="_Сводный отчет о ДДС" xfId="41"/>
    <cellStyle name="_Сводный отчет о ДДС_Бюджетные формы 2008 план 30.08.07" xfId="42"/>
    <cellStyle name="_Сводный отчет о ДДС_Бюджетные формы 2008 план 30.08.07_Форма 9 3 2009 г " xfId="43"/>
    <cellStyle name="_Сводный отчет о ДДС_Бюджетные формы 2008 план 30.08.07_Форма 9 3 2009 г  (2)" xfId="44"/>
    <cellStyle name="_Сводный отчет о ДДС_Бюджетные формы 2008 план 31.08.07" xfId="45"/>
    <cellStyle name="_Сводный отчет о ДДС_Бюджетные формы 2008 план 31.08.07_Форма 9 3 2009 г " xfId="46"/>
    <cellStyle name="_Сводный отчет о ДДС_Бюджетные формы 2008 план 31.08.07_Форма 9 3 2009 г  (2)" xfId="47"/>
    <cellStyle name="_Сводный отчет о ДДС_Форма 9 3 2009 г " xfId="48"/>
    <cellStyle name="_Сводный отчет о ДДС_Форма 9 3 2009 г  (2)" xfId="49"/>
    <cellStyle name="_Форма 10 ГРО" xfId="50"/>
    <cellStyle name="_Форма 10 ГРО_Форма 9 3 2009 г " xfId="51"/>
    <cellStyle name="_Форма 10 ГРО_Форма 9 3 2009 г  (2)" xfId="52"/>
    <cellStyle name="_Форма 9 3 2008 год (2)" xfId="53"/>
    <cellStyle name="_Форма 9.3 2008 год" xfId="54"/>
    <cellStyle name="_Шаблон 9_3 ГПРГ" xfId="55"/>
    <cellStyle name="_Шаблон формы 9 3 ГПРГ план" xfId="56"/>
    <cellStyle name="_Шаблон формы 9 3 ГПРГ план (2)" xfId="57"/>
    <cellStyle name="_Шаблон формы 9 3 ГПРГ план (2)_Форма 9 3 2009 г " xfId="58"/>
    <cellStyle name="_Шаблон формы 9 3 ГПРГ план (2)_Форма 9 3 2009 г  (2)" xfId="59"/>
    <cellStyle name="_Шаблон формы 9 3 ГПРГ план_Форма 9 3 2009 г " xfId="60"/>
    <cellStyle name="_Шаблон формы 9 3 ГПРГ план_Форма 9 3 2009 г  (2)" xfId="61"/>
    <cellStyle name="_Шаблон формы 9 3 ГПРГ факт" xfId="62"/>
    <cellStyle name="_Шаблон формы 9 3 ГПРГ факт_Форма 9 3 2009 г " xfId="63"/>
    <cellStyle name="_Шаблон формы 9 3 ГПРГ факт_Форма 9 3 2009 г  (2)" xfId="64"/>
    <cellStyle name="Currency [0]" xfId="65"/>
    <cellStyle name="Excel Built-in Normal" xfId="66"/>
    <cellStyle name="Excel Built-in Normal 2" xfId="67"/>
    <cellStyle name="Normal_Form2.1" xfId="68"/>
    <cellStyle name="Normal1" xfId="69"/>
    <cellStyle name="Price_Body" xfId="70"/>
    <cellStyle name="Беззащитный" xfId="71"/>
    <cellStyle name="Заголовок 1 1" xfId="72"/>
    <cellStyle name="Заголовок таблицы" xfId="73"/>
    <cellStyle name="ЗаголовокСтолбца" xfId="74"/>
    <cellStyle name="Защитный" xfId="75"/>
    <cellStyle name="Значение" xfId="76"/>
    <cellStyle name="Мои наименования показателей" xfId="77"/>
    <cellStyle name="Мой заголовок" xfId="78"/>
    <cellStyle name="Мой заголовок листа" xfId="79"/>
    <cellStyle name="Обычный" xfId="0" builtinId="0"/>
    <cellStyle name="Обычный 2" xfId="1"/>
    <cellStyle name="Обычный 2 2" xfId="80"/>
    <cellStyle name="Обычный 2 3" xfId="81"/>
    <cellStyle name="Обычный 2 4" xfId="82"/>
    <cellStyle name="Обычный 3" xfId="83"/>
    <cellStyle name="Обычный 4" xfId="84"/>
    <cellStyle name="Обычный 5" xfId="85"/>
    <cellStyle name="Обычный 6" xfId="86"/>
    <cellStyle name="Обычный 7" xfId="87"/>
    <cellStyle name="Обычный 8" xfId="88"/>
    <cellStyle name="Обычный 9" xfId="89"/>
    <cellStyle name="Обычный_Лист1" xfId="2"/>
    <cellStyle name="Процентный 2" xfId="90"/>
    <cellStyle name="Процентный 3" xfId="91"/>
    <cellStyle name="Стиль 1" xfId="92"/>
    <cellStyle name="Текстовый" xfId="93"/>
    <cellStyle name="Тысячи [0]_3Com" xfId="94"/>
    <cellStyle name="Тысячи_3Com" xfId="95"/>
    <cellStyle name="Формула" xfId="96"/>
    <cellStyle name="ФормулаВБ" xfId="97"/>
    <cellStyle name="ФормулаНаКонтроль" xfId="9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crosoft/Windows/INetCache/Content.Outlook/5UL3USWG/&#1050;&#1086;&#1087;&#1080;&#1103;%20&#1079;&#1087;%20&#1084;&#1077;&#1090;&#1086;&#1076;&#1080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lova\AppData\Local\Microsoft\Windows\INetCache\Content.Outlook\5UL3USWG\&#1050;&#1086;&#1087;&#1080;&#1103;%20&#1079;&#1087;%20&#1084;&#1077;&#1090;&#1086;&#1076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ФОТ"/>
      <sheetName val="ТО ВДГО 1.1"/>
      <sheetName val="ТО ВДГО 1.2"/>
      <sheetName val="ТО ВДГО 1.3"/>
      <sheetName val="ТО ВДГО 1.4"/>
      <sheetName val="ТО ВДГО 2.1"/>
      <sheetName val="ТО ВДГО 2.2"/>
      <sheetName val="ТО ВДГО 2.3"/>
      <sheetName val="ТО ВДГО 3"/>
      <sheetName val="ТО ВДГО 4"/>
      <sheetName val="ТО ВДГО 5"/>
      <sheetName val="ТО ВДГО 6"/>
      <sheetName val="ТО ВДГО 7"/>
      <sheetName val="ТО ВДГО 8"/>
      <sheetName val="ТО ВДГО 9"/>
      <sheetName val="ТО ВДГО 10"/>
      <sheetName val="ТО ВДГО 11"/>
      <sheetName val="ТО ВДГО 12"/>
      <sheetName val="ТО ВДГО 13"/>
      <sheetName val="ТО ВДГО 14"/>
      <sheetName val="ТО ВДГО 15"/>
      <sheetName val="ТО ВДГО 16"/>
      <sheetName val="ТО ВДГО 17"/>
      <sheetName val="ТО ВДГО 18"/>
      <sheetName val="ТО ВДГО 19"/>
      <sheetName val="ТО ВДГО 20"/>
      <sheetName val="ТО ВДГО 21.1"/>
      <sheetName val="ТО ВДГО 21.2"/>
      <sheetName val="ТО ВДГО 21.3"/>
      <sheetName val="ТО ВДГО 22"/>
      <sheetName val="ТО ВДГО 23"/>
      <sheetName val="ТО ВДГО 24"/>
      <sheetName val="ТО ВДГО 25"/>
      <sheetName val="ТО ВДГО 26"/>
      <sheetName val="ТО ВДГО 27"/>
      <sheetName val="Лист1"/>
    </sheetNames>
    <sheetDataSet>
      <sheetData sheetId="0">
        <row r="7">
          <cell r="A7" t="str">
            <v>Слесарь  по эксплуатации и ремонту подземных газопроводов 3 разряда</v>
          </cell>
        </row>
        <row r="8">
          <cell r="A8" t="str">
            <v>Слесарь по эксплуатации и ремонту ВДГО 4 разряда</v>
          </cell>
        </row>
        <row r="9">
          <cell r="A9" t="str">
            <v>Слесарь по эксплуатации и ремонту ВДГО 5 разряда</v>
          </cell>
        </row>
        <row r="10">
          <cell r="A10" t="str">
            <v>Монтер по защите подземных трубопроводов от коррозии 5 разряда</v>
          </cell>
        </row>
        <row r="11">
          <cell r="A11" t="str">
            <v>Монтер по защите подземных трубопроводов от коррозии 6 разряда</v>
          </cell>
        </row>
        <row r="12">
          <cell r="A12" t="str">
            <v>Электрогазосварщик 4 разряда</v>
          </cell>
        </row>
        <row r="13">
          <cell r="A13" t="str">
            <v>Водитель автомобиля (грузового, грузоподъемностью от 0,51 до 1,5 тн)</v>
          </cell>
        </row>
        <row r="14">
          <cell r="A14" t="str">
            <v xml:space="preserve">Мастер по эксплуатации и ремонту ВДГО </v>
          </cell>
        </row>
        <row r="15">
          <cell r="A15" t="str">
            <v xml:space="preserve">Инженер по ЭХЗ 2 категории </v>
          </cell>
        </row>
        <row r="16">
          <cell r="A16" t="str">
            <v>Техник 2 категории</v>
          </cell>
        </row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0</v>
          </cell>
        </row>
        <row r="27">
          <cell r="A27" t="str">
            <v>*Слесарь  по эксплуатации и ремонту подземных газопроводов 3 разряда*</v>
          </cell>
        </row>
        <row r="28">
          <cell r="A28" t="str">
            <v>*Слесарь по эксплуатации и ремонту ВДГО 4 разряда*</v>
          </cell>
        </row>
        <row r="29">
          <cell r="A29" t="str">
            <v>*Слесарь по эксплуатации и ремонту ВДГО 5 разряда*</v>
          </cell>
        </row>
        <row r="30">
          <cell r="A30" t="str">
            <v>*Монтер по защите подземных трубопроводов от коррозии 5 разряда*</v>
          </cell>
        </row>
        <row r="31">
          <cell r="A31" t="str">
            <v>*Монтер по защите подземных трубопроводов от коррозии 6 разряда*</v>
          </cell>
        </row>
        <row r="32">
          <cell r="A32" t="str">
            <v>*Электрогазосварщик 4 разряда*</v>
          </cell>
        </row>
        <row r="33">
          <cell r="A33" t="str">
            <v>*Водитель автомобиля (грузового, грузоподъемностью от 0,51 до 1,5 тн)*</v>
          </cell>
        </row>
        <row r="34">
          <cell r="A34" t="str">
            <v>*Мастер по эксплуатации и ремонту ВДГО*</v>
          </cell>
        </row>
        <row r="35">
          <cell r="A35" t="str">
            <v>*Инженер по ЭХЗ 2 категории*</v>
          </cell>
        </row>
        <row r="36">
          <cell r="A36" t="str">
            <v>*Техник 2 категории*</v>
          </cell>
        </row>
        <row r="37">
          <cell r="A37" t="str">
            <v>*1*</v>
          </cell>
        </row>
        <row r="38">
          <cell r="A38" t="str">
            <v>*2*</v>
          </cell>
        </row>
        <row r="39">
          <cell r="A39" t="str">
            <v>*3*</v>
          </cell>
        </row>
        <row r="40">
          <cell r="A40" t="str">
            <v>*4*</v>
          </cell>
        </row>
        <row r="41">
          <cell r="A41" t="str">
            <v>*5*</v>
          </cell>
        </row>
        <row r="42">
          <cell r="A42" t="str">
            <v>*6*</v>
          </cell>
        </row>
        <row r="43">
          <cell r="A43" t="str">
            <v>*7*</v>
          </cell>
        </row>
        <row r="44">
          <cell r="A44" t="str">
            <v>*8*</v>
          </cell>
        </row>
        <row r="45">
          <cell r="A45" t="str">
            <v>*9*</v>
          </cell>
        </row>
        <row r="46">
          <cell r="A46" t="str">
            <v>*10*</v>
          </cell>
        </row>
      </sheetData>
      <sheetData sheetId="1">
        <row r="31">
          <cell r="F31">
            <v>103.53408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ФОТ"/>
      <sheetName val="ТО ВДГО 1.1"/>
      <sheetName val="ТО ВДГО 1.2"/>
      <sheetName val="ТО ВДГО 1.3"/>
      <sheetName val="ТО ВДГО 1.4"/>
      <sheetName val="ТО ВДГО 2.1"/>
      <sheetName val="ТО ВДГО 2.2"/>
      <sheetName val="ТО ВДГО 2.3"/>
      <sheetName val="ТО ВДГО 3"/>
      <sheetName val="ТО ВДГО 4"/>
      <sheetName val="ТО ВДГО 5"/>
      <sheetName val="ТО ВДГО 6"/>
      <sheetName val="ТО ВДГО 7"/>
      <sheetName val="ТО ВДГО 8"/>
      <sheetName val="ТО ВДГО 9"/>
      <sheetName val="ТО ВДГО 10"/>
      <sheetName val="ТО ВДГО 11"/>
      <sheetName val="ТО ВДГО 12"/>
      <sheetName val="ТО ВДГО 13"/>
      <sheetName val="ТО ВДГО 14"/>
      <sheetName val="ТО ВДГО 15"/>
      <sheetName val="ТО ВДГО 16"/>
      <sheetName val="ТО ВДГО 17"/>
      <sheetName val="ТО ВДГО 18"/>
      <sheetName val="ТО ВДГО 19"/>
      <sheetName val="ТО ВДГО 20"/>
      <sheetName val="ТО ВДГО 21.1"/>
      <sheetName val="ТО ВДГО 21.2"/>
      <sheetName val="ТО ВДГО 21.3"/>
      <sheetName val="ТО ВДГО 22"/>
      <sheetName val="ТО ВДГО 23"/>
      <sheetName val="ТО ВДГО 24"/>
      <sheetName val="ТО ВДГО 25"/>
      <sheetName val="ТО ВДГО 26"/>
      <sheetName val="ТО ВДГО 27"/>
      <sheetName val="Лист1"/>
    </sheetNames>
    <sheetDataSet>
      <sheetData sheetId="0">
        <row r="7">
          <cell r="A7" t="str">
            <v>Слесарь  по эксплуатации и ремонту подземных газопроводов 3 разряда</v>
          </cell>
        </row>
        <row r="8">
          <cell r="A8" t="str">
            <v>Слесарь по эксплуатации и ремонту ВДГО 4 разряда</v>
          </cell>
        </row>
        <row r="9">
          <cell r="A9" t="str">
            <v>Слесарь по эксплуатации и ремонту ВДГО 5 разряда</v>
          </cell>
        </row>
        <row r="10">
          <cell r="A10" t="str">
            <v>Монтер по защите подземных трубопроводов от коррозии 5 разряда</v>
          </cell>
        </row>
        <row r="11">
          <cell r="A11" t="str">
            <v>Монтер по защите подземных трубопроводов от коррозии 6 разряда</v>
          </cell>
        </row>
        <row r="12">
          <cell r="A12" t="str">
            <v>Электрогазосварщик 4 разряда</v>
          </cell>
        </row>
        <row r="13">
          <cell r="A13" t="str">
            <v>Водитель автомобиля (грузового, грузоподъемностью от 0,51 до 1,5 тн)</v>
          </cell>
        </row>
        <row r="14">
          <cell r="A14" t="str">
            <v xml:space="preserve">Мастер по эксплуатации и ремонту ВДГО </v>
          </cell>
        </row>
        <row r="15">
          <cell r="A15" t="str">
            <v xml:space="preserve">Инженер по ЭХЗ 2 категории </v>
          </cell>
        </row>
        <row r="16">
          <cell r="A16" t="str">
            <v>Техник 2 категории</v>
          </cell>
        </row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0</v>
          </cell>
        </row>
        <row r="27">
          <cell r="A27" t="str">
            <v>*Слесарь  по эксплуатации и ремонту подземных газопроводов 3 разряда*</v>
          </cell>
        </row>
        <row r="28">
          <cell r="A28" t="str">
            <v>*Слесарь по эксплуатации и ремонту ВДГО 4 разряда*</v>
          </cell>
        </row>
        <row r="29">
          <cell r="A29" t="str">
            <v>*Слесарь по эксплуатации и ремонту ВДГО 5 разряда*</v>
          </cell>
        </row>
        <row r="30">
          <cell r="A30" t="str">
            <v>*Монтер по защите подземных трубопроводов от коррозии 5 разряда*</v>
          </cell>
        </row>
        <row r="31">
          <cell r="A31" t="str">
            <v>*Монтер по защите подземных трубопроводов от коррозии 6 разряда*</v>
          </cell>
        </row>
        <row r="32">
          <cell r="A32" t="str">
            <v>*Электрогазосварщик 4 разряда*</v>
          </cell>
        </row>
        <row r="33">
          <cell r="A33" t="str">
            <v>*Водитель автомобиля (грузового, грузоподъемностью от 0,51 до 1,5 тн)*</v>
          </cell>
        </row>
        <row r="34">
          <cell r="A34" t="str">
            <v>*Мастер по эксплуатации и ремонту ВДГО*</v>
          </cell>
        </row>
        <row r="35">
          <cell r="A35" t="str">
            <v>*Инженер по ЭХЗ 2 категории*</v>
          </cell>
        </row>
        <row r="36">
          <cell r="A36" t="str">
            <v>*Техник 2 категории*</v>
          </cell>
        </row>
        <row r="37">
          <cell r="A37" t="str">
            <v>*1*</v>
          </cell>
        </row>
        <row r="38">
          <cell r="A38" t="str">
            <v>*2*</v>
          </cell>
        </row>
        <row r="39">
          <cell r="A39" t="str">
            <v>*3*</v>
          </cell>
        </row>
        <row r="40">
          <cell r="A40" t="str">
            <v>*4*</v>
          </cell>
        </row>
        <row r="41">
          <cell r="A41" t="str">
            <v>*5*</v>
          </cell>
        </row>
        <row r="42">
          <cell r="A42" t="str">
            <v>*6*</v>
          </cell>
        </row>
        <row r="43">
          <cell r="A43" t="str">
            <v>*7*</v>
          </cell>
        </row>
        <row r="44">
          <cell r="A44" t="str">
            <v>*8*</v>
          </cell>
        </row>
        <row r="45">
          <cell r="A45" t="str">
            <v>*9*</v>
          </cell>
        </row>
        <row r="46">
          <cell r="A46" t="str">
            <v>*10*</v>
          </cell>
        </row>
      </sheetData>
      <sheetData sheetId="1">
        <row r="31">
          <cell r="F31">
            <v>103.53408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64"/>
  <sheetViews>
    <sheetView tabSelected="1" view="pageBreakPreview" zoomScale="60" zoomScaleNormal="60" workbookViewId="0">
      <selection activeCell="B89" sqref="B89"/>
    </sheetView>
  </sheetViews>
  <sheetFormatPr defaultColWidth="52" defaultRowHeight="15.75" x14ac:dyDescent="0.25"/>
  <cols>
    <col min="1" max="1" width="16.5703125" style="41" customWidth="1"/>
    <col min="2" max="2" width="82.28515625" style="1" customWidth="1"/>
    <col min="3" max="3" width="17" style="1" customWidth="1"/>
    <col min="4" max="4" width="28.7109375" style="1" customWidth="1"/>
    <col min="5" max="5" width="31.42578125" style="1" customWidth="1"/>
    <col min="6" max="6" width="30.7109375" style="1" customWidth="1"/>
    <col min="7" max="7" width="20.140625" style="1" hidden="1" customWidth="1"/>
    <col min="8" max="8" width="0" style="1" hidden="1" customWidth="1"/>
    <col min="9" max="9" width="17.42578125" style="1" hidden="1" customWidth="1"/>
    <col min="10" max="10" width="11.28515625" style="1" hidden="1" customWidth="1"/>
    <col min="11" max="15" width="0" style="1" hidden="1" customWidth="1"/>
    <col min="16" max="202" width="52" style="1"/>
    <col min="203" max="203" width="6.5703125" style="1" customWidth="1"/>
    <col min="204" max="206" width="52" style="1" customWidth="1"/>
    <col min="207" max="207" width="31.42578125" style="1" customWidth="1"/>
    <col min="208" max="209" width="7.42578125" style="1" customWidth="1"/>
    <col min="210" max="210" width="45.140625" style="1" customWidth="1"/>
    <col min="211" max="212" width="52" style="1" customWidth="1"/>
    <col min="213" max="213" width="8.140625" style="1" customWidth="1"/>
    <col min="214" max="214" width="8" style="1" customWidth="1"/>
    <col min="215" max="215" width="11.28515625" style="1" customWidth="1"/>
    <col min="216" max="216" width="7" style="1" customWidth="1"/>
    <col min="217" max="458" width="52" style="1"/>
    <col min="459" max="459" width="6.5703125" style="1" customWidth="1"/>
    <col min="460" max="462" width="52" style="1" customWidth="1"/>
    <col min="463" max="463" width="31.42578125" style="1" customWidth="1"/>
    <col min="464" max="465" width="7.42578125" style="1" customWidth="1"/>
    <col min="466" max="466" width="45.140625" style="1" customWidth="1"/>
    <col min="467" max="468" width="52" style="1" customWidth="1"/>
    <col min="469" max="469" width="8.140625" style="1" customWidth="1"/>
    <col min="470" max="470" width="8" style="1" customWidth="1"/>
    <col min="471" max="471" width="11.28515625" style="1" customWidth="1"/>
    <col min="472" max="472" width="7" style="1" customWidth="1"/>
    <col min="473" max="714" width="52" style="1"/>
    <col min="715" max="715" width="6.5703125" style="1" customWidth="1"/>
    <col min="716" max="718" width="52" style="1" customWidth="1"/>
    <col min="719" max="719" width="31.42578125" style="1" customWidth="1"/>
    <col min="720" max="721" width="7.42578125" style="1" customWidth="1"/>
    <col min="722" max="722" width="45.140625" style="1" customWidth="1"/>
    <col min="723" max="724" width="52" style="1" customWidth="1"/>
    <col min="725" max="725" width="8.140625" style="1" customWidth="1"/>
    <col min="726" max="726" width="8" style="1" customWidth="1"/>
    <col min="727" max="727" width="11.28515625" style="1" customWidth="1"/>
    <col min="728" max="728" width="7" style="1" customWidth="1"/>
    <col min="729" max="970" width="52" style="1"/>
    <col min="971" max="971" width="6.5703125" style="1" customWidth="1"/>
    <col min="972" max="974" width="52" style="1" customWidth="1"/>
    <col min="975" max="975" width="31.42578125" style="1" customWidth="1"/>
    <col min="976" max="977" width="7.42578125" style="1" customWidth="1"/>
    <col min="978" max="978" width="45.140625" style="1" customWidth="1"/>
    <col min="979" max="980" width="52" style="1" customWidth="1"/>
    <col min="981" max="981" width="8.140625" style="1" customWidth="1"/>
    <col min="982" max="982" width="8" style="1" customWidth="1"/>
    <col min="983" max="983" width="11.28515625" style="1" customWidth="1"/>
    <col min="984" max="984" width="7" style="1" customWidth="1"/>
    <col min="985" max="1226" width="52" style="1"/>
    <col min="1227" max="1227" width="6.5703125" style="1" customWidth="1"/>
    <col min="1228" max="1230" width="52" style="1" customWidth="1"/>
    <col min="1231" max="1231" width="31.42578125" style="1" customWidth="1"/>
    <col min="1232" max="1233" width="7.42578125" style="1" customWidth="1"/>
    <col min="1234" max="1234" width="45.140625" style="1" customWidth="1"/>
    <col min="1235" max="1236" width="52" style="1" customWidth="1"/>
    <col min="1237" max="1237" width="8.140625" style="1" customWidth="1"/>
    <col min="1238" max="1238" width="8" style="1" customWidth="1"/>
    <col min="1239" max="1239" width="11.28515625" style="1" customWidth="1"/>
    <col min="1240" max="1240" width="7" style="1" customWidth="1"/>
    <col min="1241" max="1482" width="52" style="1"/>
    <col min="1483" max="1483" width="6.5703125" style="1" customWidth="1"/>
    <col min="1484" max="1486" width="52" style="1" customWidth="1"/>
    <col min="1487" max="1487" width="31.42578125" style="1" customWidth="1"/>
    <col min="1488" max="1489" width="7.42578125" style="1" customWidth="1"/>
    <col min="1490" max="1490" width="45.140625" style="1" customWidth="1"/>
    <col min="1491" max="1492" width="52" style="1" customWidth="1"/>
    <col min="1493" max="1493" width="8.140625" style="1" customWidth="1"/>
    <col min="1494" max="1494" width="8" style="1" customWidth="1"/>
    <col min="1495" max="1495" width="11.28515625" style="1" customWidth="1"/>
    <col min="1496" max="1496" width="7" style="1" customWidth="1"/>
    <col min="1497" max="1738" width="52" style="1"/>
    <col min="1739" max="1739" width="6.5703125" style="1" customWidth="1"/>
    <col min="1740" max="1742" width="52" style="1" customWidth="1"/>
    <col min="1743" max="1743" width="31.42578125" style="1" customWidth="1"/>
    <col min="1744" max="1745" width="7.42578125" style="1" customWidth="1"/>
    <col min="1746" max="1746" width="45.140625" style="1" customWidth="1"/>
    <col min="1747" max="1748" width="52" style="1" customWidth="1"/>
    <col min="1749" max="1749" width="8.140625" style="1" customWidth="1"/>
    <col min="1750" max="1750" width="8" style="1" customWidth="1"/>
    <col min="1751" max="1751" width="11.28515625" style="1" customWidth="1"/>
    <col min="1752" max="1752" width="7" style="1" customWidth="1"/>
    <col min="1753" max="1994" width="52" style="1"/>
    <col min="1995" max="1995" width="6.5703125" style="1" customWidth="1"/>
    <col min="1996" max="1998" width="52" style="1" customWidth="1"/>
    <col min="1999" max="1999" width="31.42578125" style="1" customWidth="1"/>
    <col min="2000" max="2001" width="7.42578125" style="1" customWidth="1"/>
    <col min="2002" max="2002" width="45.140625" style="1" customWidth="1"/>
    <col min="2003" max="2004" width="52" style="1" customWidth="1"/>
    <col min="2005" max="2005" width="8.140625" style="1" customWidth="1"/>
    <col min="2006" max="2006" width="8" style="1" customWidth="1"/>
    <col min="2007" max="2007" width="11.28515625" style="1" customWidth="1"/>
    <col min="2008" max="2008" width="7" style="1" customWidth="1"/>
    <col min="2009" max="2250" width="52" style="1"/>
    <col min="2251" max="2251" width="6.5703125" style="1" customWidth="1"/>
    <col min="2252" max="2254" width="52" style="1" customWidth="1"/>
    <col min="2255" max="2255" width="31.42578125" style="1" customWidth="1"/>
    <col min="2256" max="2257" width="7.42578125" style="1" customWidth="1"/>
    <col min="2258" max="2258" width="45.140625" style="1" customWidth="1"/>
    <col min="2259" max="2260" width="52" style="1" customWidth="1"/>
    <col min="2261" max="2261" width="8.140625" style="1" customWidth="1"/>
    <col min="2262" max="2262" width="8" style="1" customWidth="1"/>
    <col min="2263" max="2263" width="11.28515625" style="1" customWidth="1"/>
    <col min="2264" max="2264" width="7" style="1" customWidth="1"/>
    <col min="2265" max="2506" width="52" style="1"/>
    <col min="2507" max="2507" width="6.5703125" style="1" customWidth="1"/>
    <col min="2508" max="2510" width="52" style="1" customWidth="1"/>
    <col min="2511" max="2511" width="31.42578125" style="1" customWidth="1"/>
    <col min="2512" max="2513" width="7.42578125" style="1" customWidth="1"/>
    <col min="2514" max="2514" width="45.140625" style="1" customWidth="1"/>
    <col min="2515" max="2516" width="52" style="1" customWidth="1"/>
    <col min="2517" max="2517" width="8.140625" style="1" customWidth="1"/>
    <col min="2518" max="2518" width="8" style="1" customWidth="1"/>
    <col min="2519" max="2519" width="11.28515625" style="1" customWidth="1"/>
    <col min="2520" max="2520" width="7" style="1" customWidth="1"/>
    <col min="2521" max="2762" width="52" style="1"/>
    <col min="2763" max="2763" width="6.5703125" style="1" customWidth="1"/>
    <col min="2764" max="2766" width="52" style="1" customWidth="1"/>
    <col min="2767" max="2767" width="31.42578125" style="1" customWidth="1"/>
    <col min="2768" max="2769" width="7.42578125" style="1" customWidth="1"/>
    <col min="2770" max="2770" width="45.140625" style="1" customWidth="1"/>
    <col min="2771" max="2772" width="52" style="1" customWidth="1"/>
    <col min="2773" max="2773" width="8.140625" style="1" customWidth="1"/>
    <col min="2774" max="2774" width="8" style="1" customWidth="1"/>
    <col min="2775" max="2775" width="11.28515625" style="1" customWidth="1"/>
    <col min="2776" max="2776" width="7" style="1" customWidth="1"/>
    <col min="2777" max="3018" width="52" style="1"/>
    <col min="3019" max="3019" width="6.5703125" style="1" customWidth="1"/>
    <col min="3020" max="3022" width="52" style="1" customWidth="1"/>
    <col min="3023" max="3023" width="31.42578125" style="1" customWidth="1"/>
    <col min="3024" max="3025" width="7.42578125" style="1" customWidth="1"/>
    <col min="3026" max="3026" width="45.140625" style="1" customWidth="1"/>
    <col min="3027" max="3028" width="52" style="1" customWidth="1"/>
    <col min="3029" max="3029" width="8.140625" style="1" customWidth="1"/>
    <col min="3030" max="3030" width="8" style="1" customWidth="1"/>
    <col min="3031" max="3031" width="11.28515625" style="1" customWidth="1"/>
    <col min="3032" max="3032" width="7" style="1" customWidth="1"/>
    <col min="3033" max="3274" width="52" style="1"/>
    <col min="3275" max="3275" width="6.5703125" style="1" customWidth="1"/>
    <col min="3276" max="3278" width="52" style="1" customWidth="1"/>
    <col min="3279" max="3279" width="31.42578125" style="1" customWidth="1"/>
    <col min="3280" max="3281" width="7.42578125" style="1" customWidth="1"/>
    <col min="3282" max="3282" width="45.140625" style="1" customWidth="1"/>
    <col min="3283" max="3284" width="52" style="1" customWidth="1"/>
    <col min="3285" max="3285" width="8.140625" style="1" customWidth="1"/>
    <col min="3286" max="3286" width="8" style="1" customWidth="1"/>
    <col min="3287" max="3287" width="11.28515625" style="1" customWidth="1"/>
    <col min="3288" max="3288" width="7" style="1" customWidth="1"/>
    <col min="3289" max="3530" width="52" style="1"/>
    <col min="3531" max="3531" width="6.5703125" style="1" customWidth="1"/>
    <col min="3532" max="3534" width="52" style="1" customWidth="1"/>
    <col min="3535" max="3535" width="31.42578125" style="1" customWidth="1"/>
    <col min="3536" max="3537" width="7.42578125" style="1" customWidth="1"/>
    <col min="3538" max="3538" width="45.140625" style="1" customWidth="1"/>
    <col min="3539" max="3540" width="52" style="1" customWidth="1"/>
    <col min="3541" max="3541" width="8.140625" style="1" customWidth="1"/>
    <col min="3542" max="3542" width="8" style="1" customWidth="1"/>
    <col min="3543" max="3543" width="11.28515625" style="1" customWidth="1"/>
    <col min="3544" max="3544" width="7" style="1" customWidth="1"/>
    <col min="3545" max="3786" width="52" style="1"/>
    <col min="3787" max="3787" width="6.5703125" style="1" customWidth="1"/>
    <col min="3788" max="3790" width="52" style="1" customWidth="1"/>
    <col min="3791" max="3791" width="31.42578125" style="1" customWidth="1"/>
    <col min="3792" max="3793" width="7.42578125" style="1" customWidth="1"/>
    <col min="3794" max="3794" width="45.140625" style="1" customWidth="1"/>
    <col min="3795" max="3796" width="52" style="1" customWidth="1"/>
    <col min="3797" max="3797" width="8.140625" style="1" customWidth="1"/>
    <col min="3798" max="3798" width="8" style="1" customWidth="1"/>
    <col min="3799" max="3799" width="11.28515625" style="1" customWidth="1"/>
    <col min="3800" max="3800" width="7" style="1" customWidth="1"/>
    <col min="3801" max="4042" width="52" style="1"/>
    <col min="4043" max="4043" width="6.5703125" style="1" customWidth="1"/>
    <col min="4044" max="4046" width="52" style="1" customWidth="1"/>
    <col min="4047" max="4047" width="31.42578125" style="1" customWidth="1"/>
    <col min="4048" max="4049" width="7.42578125" style="1" customWidth="1"/>
    <col min="4050" max="4050" width="45.140625" style="1" customWidth="1"/>
    <col min="4051" max="4052" width="52" style="1" customWidth="1"/>
    <col min="4053" max="4053" width="8.140625" style="1" customWidth="1"/>
    <col min="4054" max="4054" width="8" style="1" customWidth="1"/>
    <col min="4055" max="4055" width="11.28515625" style="1" customWidth="1"/>
    <col min="4056" max="4056" width="7" style="1" customWidth="1"/>
    <col min="4057" max="4298" width="52" style="1"/>
    <col min="4299" max="4299" width="6.5703125" style="1" customWidth="1"/>
    <col min="4300" max="4302" width="52" style="1" customWidth="1"/>
    <col min="4303" max="4303" width="31.42578125" style="1" customWidth="1"/>
    <col min="4304" max="4305" width="7.42578125" style="1" customWidth="1"/>
    <col min="4306" max="4306" width="45.140625" style="1" customWidth="1"/>
    <col min="4307" max="4308" width="52" style="1" customWidth="1"/>
    <col min="4309" max="4309" width="8.140625" style="1" customWidth="1"/>
    <col min="4310" max="4310" width="8" style="1" customWidth="1"/>
    <col min="4311" max="4311" width="11.28515625" style="1" customWidth="1"/>
    <col min="4312" max="4312" width="7" style="1" customWidth="1"/>
    <col min="4313" max="4554" width="52" style="1"/>
    <col min="4555" max="4555" width="6.5703125" style="1" customWidth="1"/>
    <col min="4556" max="4558" width="52" style="1" customWidth="1"/>
    <col min="4559" max="4559" width="31.42578125" style="1" customWidth="1"/>
    <col min="4560" max="4561" width="7.42578125" style="1" customWidth="1"/>
    <col min="4562" max="4562" width="45.140625" style="1" customWidth="1"/>
    <col min="4563" max="4564" width="52" style="1" customWidth="1"/>
    <col min="4565" max="4565" width="8.140625" style="1" customWidth="1"/>
    <col min="4566" max="4566" width="8" style="1" customWidth="1"/>
    <col min="4567" max="4567" width="11.28515625" style="1" customWidth="1"/>
    <col min="4568" max="4568" width="7" style="1" customWidth="1"/>
    <col min="4569" max="4810" width="52" style="1"/>
    <col min="4811" max="4811" width="6.5703125" style="1" customWidth="1"/>
    <col min="4812" max="4814" width="52" style="1" customWidth="1"/>
    <col min="4815" max="4815" width="31.42578125" style="1" customWidth="1"/>
    <col min="4816" max="4817" width="7.42578125" style="1" customWidth="1"/>
    <col min="4818" max="4818" width="45.140625" style="1" customWidth="1"/>
    <col min="4819" max="4820" width="52" style="1" customWidth="1"/>
    <col min="4821" max="4821" width="8.140625" style="1" customWidth="1"/>
    <col min="4822" max="4822" width="8" style="1" customWidth="1"/>
    <col min="4823" max="4823" width="11.28515625" style="1" customWidth="1"/>
    <col min="4824" max="4824" width="7" style="1" customWidth="1"/>
    <col min="4825" max="5066" width="52" style="1"/>
    <col min="5067" max="5067" width="6.5703125" style="1" customWidth="1"/>
    <col min="5068" max="5070" width="52" style="1" customWidth="1"/>
    <col min="5071" max="5071" width="31.42578125" style="1" customWidth="1"/>
    <col min="5072" max="5073" width="7.42578125" style="1" customWidth="1"/>
    <col min="5074" max="5074" width="45.140625" style="1" customWidth="1"/>
    <col min="5075" max="5076" width="52" style="1" customWidth="1"/>
    <col min="5077" max="5077" width="8.140625" style="1" customWidth="1"/>
    <col min="5078" max="5078" width="8" style="1" customWidth="1"/>
    <col min="5079" max="5079" width="11.28515625" style="1" customWidth="1"/>
    <col min="5080" max="5080" width="7" style="1" customWidth="1"/>
    <col min="5081" max="5322" width="52" style="1"/>
    <col min="5323" max="5323" width="6.5703125" style="1" customWidth="1"/>
    <col min="5324" max="5326" width="52" style="1" customWidth="1"/>
    <col min="5327" max="5327" width="31.42578125" style="1" customWidth="1"/>
    <col min="5328" max="5329" width="7.42578125" style="1" customWidth="1"/>
    <col min="5330" max="5330" width="45.140625" style="1" customWidth="1"/>
    <col min="5331" max="5332" width="52" style="1" customWidth="1"/>
    <col min="5333" max="5333" width="8.140625" style="1" customWidth="1"/>
    <col min="5334" max="5334" width="8" style="1" customWidth="1"/>
    <col min="5335" max="5335" width="11.28515625" style="1" customWidth="1"/>
    <col min="5336" max="5336" width="7" style="1" customWidth="1"/>
    <col min="5337" max="5578" width="52" style="1"/>
    <col min="5579" max="5579" width="6.5703125" style="1" customWidth="1"/>
    <col min="5580" max="5582" width="52" style="1" customWidth="1"/>
    <col min="5583" max="5583" width="31.42578125" style="1" customWidth="1"/>
    <col min="5584" max="5585" width="7.42578125" style="1" customWidth="1"/>
    <col min="5586" max="5586" width="45.140625" style="1" customWidth="1"/>
    <col min="5587" max="5588" width="52" style="1" customWidth="1"/>
    <col min="5589" max="5589" width="8.140625" style="1" customWidth="1"/>
    <col min="5590" max="5590" width="8" style="1" customWidth="1"/>
    <col min="5591" max="5591" width="11.28515625" style="1" customWidth="1"/>
    <col min="5592" max="5592" width="7" style="1" customWidth="1"/>
    <col min="5593" max="5834" width="52" style="1"/>
    <col min="5835" max="5835" width="6.5703125" style="1" customWidth="1"/>
    <col min="5836" max="5838" width="52" style="1" customWidth="1"/>
    <col min="5839" max="5839" width="31.42578125" style="1" customWidth="1"/>
    <col min="5840" max="5841" width="7.42578125" style="1" customWidth="1"/>
    <col min="5842" max="5842" width="45.140625" style="1" customWidth="1"/>
    <col min="5843" max="5844" width="52" style="1" customWidth="1"/>
    <col min="5845" max="5845" width="8.140625" style="1" customWidth="1"/>
    <col min="5846" max="5846" width="8" style="1" customWidth="1"/>
    <col min="5847" max="5847" width="11.28515625" style="1" customWidth="1"/>
    <col min="5848" max="5848" width="7" style="1" customWidth="1"/>
    <col min="5849" max="6090" width="52" style="1"/>
    <col min="6091" max="6091" width="6.5703125" style="1" customWidth="1"/>
    <col min="6092" max="6094" width="52" style="1" customWidth="1"/>
    <col min="6095" max="6095" width="31.42578125" style="1" customWidth="1"/>
    <col min="6096" max="6097" width="7.42578125" style="1" customWidth="1"/>
    <col min="6098" max="6098" width="45.140625" style="1" customWidth="1"/>
    <col min="6099" max="6100" width="52" style="1" customWidth="1"/>
    <col min="6101" max="6101" width="8.140625" style="1" customWidth="1"/>
    <col min="6102" max="6102" width="8" style="1" customWidth="1"/>
    <col min="6103" max="6103" width="11.28515625" style="1" customWidth="1"/>
    <col min="6104" max="6104" width="7" style="1" customWidth="1"/>
    <col min="6105" max="6346" width="52" style="1"/>
    <col min="6347" max="6347" width="6.5703125" style="1" customWidth="1"/>
    <col min="6348" max="6350" width="52" style="1" customWidth="1"/>
    <col min="6351" max="6351" width="31.42578125" style="1" customWidth="1"/>
    <col min="6352" max="6353" width="7.42578125" style="1" customWidth="1"/>
    <col min="6354" max="6354" width="45.140625" style="1" customWidth="1"/>
    <col min="6355" max="6356" width="52" style="1" customWidth="1"/>
    <col min="6357" max="6357" width="8.140625" style="1" customWidth="1"/>
    <col min="6358" max="6358" width="8" style="1" customWidth="1"/>
    <col min="6359" max="6359" width="11.28515625" style="1" customWidth="1"/>
    <col min="6360" max="6360" width="7" style="1" customWidth="1"/>
    <col min="6361" max="6602" width="52" style="1"/>
    <col min="6603" max="6603" width="6.5703125" style="1" customWidth="1"/>
    <col min="6604" max="6606" width="52" style="1" customWidth="1"/>
    <col min="6607" max="6607" width="31.42578125" style="1" customWidth="1"/>
    <col min="6608" max="6609" width="7.42578125" style="1" customWidth="1"/>
    <col min="6610" max="6610" width="45.140625" style="1" customWidth="1"/>
    <col min="6611" max="6612" width="52" style="1" customWidth="1"/>
    <col min="6613" max="6613" width="8.140625" style="1" customWidth="1"/>
    <col min="6614" max="6614" width="8" style="1" customWidth="1"/>
    <col min="6615" max="6615" width="11.28515625" style="1" customWidth="1"/>
    <col min="6616" max="6616" width="7" style="1" customWidth="1"/>
    <col min="6617" max="6858" width="52" style="1"/>
    <col min="6859" max="6859" width="6.5703125" style="1" customWidth="1"/>
    <col min="6860" max="6862" width="52" style="1" customWidth="1"/>
    <col min="6863" max="6863" width="31.42578125" style="1" customWidth="1"/>
    <col min="6864" max="6865" width="7.42578125" style="1" customWidth="1"/>
    <col min="6866" max="6866" width="45.140625" style="1" customWidth="1"/>
    <col min="6867" max="6868" width="52" style="1" customWidth="1"/>
    <col min="6869" max="6869" width="8.140625" style="1" customWidth="1"/>
    <col min="6870" max="6870" width="8" style="1" customWidth="1"/>
    <col min="6871" max="6871" width="11.28515625" style="1" customWidth="1"/>
    <col min="6872" max="6872" width="7" style="1" customWidth="1"/>
    <col min="6873" max="7114" width="52" style="1"/>
    <col min="7115" max="7115" width="6.5703125" style="1" customWidth="1"/>
    <col min="7116" max="7118" width="52" style="1" customWidth="1"/>
    <col min="7119" max="7119" width="31.42578125" style="1" customWidth="1"/>
    <col min="7120" max="7121" width="7.42578125" style="1" customWidth="1"/>
    <col min="7122" max="7122" width="45.140625" style="1" customWidth="1"/>
    <col min="7123" max="7124" width="52" style="1" customWidth="1"/>
    <col min="7125" max="7125" width="8.140625" style="1" customWidth="1"/>
    <col min="7126" max="7126" width="8" style="1" customWidth="1"/>
    <col min="7127" max="7127" width="11.28515625" style="1" customWidth="1"/>
    <col min="7128" max="7128" width="7" style="1" customWidth="1"/>
    <col min="7129" max="7370" width="52" style="1"/>
    <col min="7371" max="7371" width="6.5703125" style="1" customWidth="1"/>
    <col min="7372" max="7374" width="52" style="1" customWidth="1"/>
    <col min="7375" max="7375" width="31.42578125" style="1" customWidth="1"/>
    <col min="7376" max="7377" width="7.42578125" style="1" customWidth="1"/>
    <col min="7378" max="7378" width="45.140625" style="1" customWidth="1"/>
    <col min="7379" max="7380" width="52" style="1" customWidth="1"/>
    <col min="7381" max="7381" width="8.140625" style="1" customWidth="1"/>
    <col min="7382" max="7382" width="8" style="1" customWidth="1"/>
    <col min="7383" max="7383" width="11.28515625" style="1" customWidth="1"/>
    <col min="7384" max="7384" width="7" style="1" customWidth="1"/>
    <col min="7385" max="7626" width="52" style="1"/>
    <col min="7627" max="7627" width="6.5703125" style="1" customWidth="1"/>
    <col min="7628" max="7630" width="52" style="1" customWidth="1"/>
    <col min="7631" max="7631" width="31.42578125" style="1" customWidth="1"/>
    <col min="7632" max="7633" width="7.42578125" style="1" customWidth="1"/>
    <col min="7634" max="7634" width="45.140625" style="1" customWidth="1"/>
    <col min="7635" max="7636" width="52" style="1" customWidth="1"/>
    <col min="7637" max="7637" width="8.140625" style="1" customWidth="1"/>
    <col min="7638" max="7638" width="8" style="1" customWidth="1"/>
    <col min="7639" max="7639" width="11.28515625" style="1" customWidth="1"/>
    <col min="7640" max="7640" width="7" style="1" customWidth="1"/>
    <col min="7641" max="7882" width="52" style="1"/>
    <col min="7883" max="7883" width="6.5703125" style="1" customWidth="1"/>
    <col min="7884" max="7886" width="52" style="1" customWidth="1"/>
    <col min="7887" max="7887" width="31.42578125" style="1" customWidth="1"/>
    <col min="7888" max="7889" width="7.42578125" style="1" customWidth="1"/>
    <col min="7890" max="7890" width="45.140625" style="1" customWidth="1"/>
    <col min="7891" max="7892" width="52" style="1" customWidth="1"/>
    <col min="7893" max="7893" width="8.140625" style="1" customWidth="1"/>
    <col min="7894" max="7894" width="8" style="1" customWidth="1"/>
    <col min="7895" max="7895" width="11.28515625" style="1" customWidth="1"/>
    <col min="7896" max="7896" width="7" style="1" customWidth="1"/>
    <col min="7897" max="8138" width="52" style="1"/>
    <col min="8139" max="8139" width="6.5703125" style="1" customWidth="1"/>
    <col min="8140" max="8142" width="52" style="1" customWidth="1"/>
    <col min="8143" max="8143" width="31.42578125" style="1" customWidth="1"/>
    <col min="8144" max="8145" width="7.42578125" style="1" customWidth="1"/>
    <col min="8146" max="8146" width="45.140625" style="1" customWidth="1"/>
    <col min="8147" max="8148" width="52" style="1" customWidth="1"/>
    <col min="8149" max="8149" width="8.140625" style="1" customWidth="1"/>
    <col min="8150" max="8150" width="8" style="1" customWidth="1"/>
    <col min="8151" max="8151" width="11.28515625" style="1" customWidth="1"/>
    <col min="8152" max="8152" width="7" style="1" customWidth="1"/>
    <col min="8153" max="8394" width="52" style="1"/>
    <col min="8395" max="8395" width="6.5703125" style="1" customWidth="1"/>
    <col min="8396" max="8398" width="52" style="1" customWidth="1"/>
    <col min="8399" max="8399" width="31.42578125" style="1" customWidth="1"/>
    <col min="8400" max="8401" width="7.42578125" style="1" customWidth="1"/>
    <col min="8402" max="8402" width="45.140625" style="1" customWidth="1"/>
    <col min="8403" max="8404" width="52" style="1" customWidth="1"/>
    <col min="8405" max="8405" width="8.140625" style="1" customWidth="1"/>
    <col min="8406" max="8406" width="8" style="1" customWidth="1"/>
    <col min="8407" max="8407" width="11.28515625" style="1" customWidth="1"/>
    <col min="8408" max="8408" width="7" style="1" customWidth="1"/>
    <col min="8409" max="8650" width="52" style="1"/>
    <col min="8651" max="8651" width="6.5703125" style="1" customWidth="1"/>
    <col min="8652" max="8654" width="52" style="1" customWidth="1"/>
    <col min="8655" max="8655" width="31.42578125" style="1" customWidth="1"/>
    <col min="8656" max="8657" width="7.42578125" style="1" customWidth="1"/>
    <col min="8658" max="8658" width="45.140625" style="1" customWidth="1"/>
    <col min="8659" max="8660" width="52" style="1" customWidth="1"/>
    <col min="8661" max="8661" width="8.140625" style="1" customWidth="1"/>
    <col min="8662" max="8662" width="8" style="1" customWidth="1"/>
    <col min="8663" max="8663" width="11.28515625" style="1" customWidth="1"/>
    <col min="8664" max="8664" width="7" style="1" customWidth="1"/>
    <col min="8665" max="8906" width="52" style="1"/>
    <col min="8907" max="8907" width="6.5703125" style="1" customWidth="1"/>
    <col min="8908" max="8910" width="52" style="1" customWidth="1"/>
    <col min="8911" max="8911" width="31.42578125" style="1" customWidth="1"/>
    <col min="8912" max="8913" width="7.42578125" style="1" customWidth="1"/>
    <col min="8914" max="8914" width="45.140625" style="1" customWidth="1"/>
    <col min="8915" max="8916" width="52" style="1" customWidth="1"/>
    <col min="8917" max="8917" width="8.140625" style="1" customWidth="1"/>
    <col min="8918" max="8918" width="8" style="1" customWidth="1"/>
    <col min="8919" max="8919" width="11.28515625" style="1" customWidth="1"/>
    <col min="8920" max="8920" width="7" style="1" customWidth="1"/>
    <col min="8921" max="9162" width="52" style="1"/>
    <col min="9163" max="9163" width="6.5703125" style="1" customWidth="1"/>
    <col min="9164" max="9166" width="52" style="1" customWidth="1"/>
    <col min="9167" max="9167" width="31.42578125" style="1" customWidth="1"/>
    <col min="9168" max="9169" width="7.42578125" style="1" customWidth="1"/>
    <col min="9170" max="9170" width="45.140625" style="1" customWidth="1"/>
    <col min="9171" max="9172" width="52" style="1" customWidth="1"/>
    <col min="9173" max="9173" width="8.140625" style="1" customWidth="1"/>
    <col min="9174" max="9174" width="8" style="1" customWidth="1"/>
    <col min="9175" max="9175" width="11.28515625" style="1" customWidth="1"/>
    <col min="9176" max="9176" width="7" style="1" customWidth="1"/>
    <col min="9177" max="9418" width="52" style="1"/>
    <col min="9419" max="9419" width="6.5703125" style="1" customWidth="1"/>
    <col min="9420" max="9422" width="52" style="1" customWidth="1"/>
    <col min="9423" max="9423" width="31.42578125" style="1" customWidth="1"/>
    <col min="9424" max="9425" width="7.42578125" style="1" customWidth="1"/>
    <col min="9426" max="9426" width="45.140625" style="1" customWidth="1"/>
    <col min="9427" max="9428" width="52" style="1" customWidth="1"/>
    <col min="9429" max="9429" width="8.140625" style="1" customWidth="1"/>
    <col min="9430" max="9430" width="8" style="1" customWidth="1"/>
    <col min="9431" max="9431" width="11.28515625" style="1" customWidth="1"/>
    <col min="9432" max="9432" width="7" style="1" customWidth="1"/>
    <col min="9433" max="9674" width="52" style="1"/>
    <col min="9675" max="9675" width="6.5703125" style="1" customWidth="1"/>
    <col min="9676" max="9678" width="52" style="1" customWidth="1"/>
    <col min="9679" max="9679" width="31.42578125" style="1" customWidth="1"/>
    <col min="9680" max="9681" width="7.42578125" style="1" customWidth="1"/>
    <col min="9682" max="9682" width="45.140625" style="1" customWidth="1"/>
    <col min="9683" max="9684" width="52" style="1" customWidth="1"/>
    <col min="9685" max="9685" width="8.140625" style="1" customWidth="1"/>
    <col min="9686" max="9686" width="8" style="1" customWidth="1"/>
    <col min="9687" max="9687" width="11.28515625" style="1" customWidth="1"/>
    <col min="9688" max="9688" width="7" style="1" customWidth="1"/>
    <col min="9689" max="9930" width="52" style="1"/>
    <col min="9931" max="9931" width="6.5703125" style="1" customWidth="1"/>
    <col min="9932" max="9934" width="52" style="1" customWidth="1"/>
    <col min="9935" max="9935" width="31.42578125" style="1" customWidth="1"/>
    <col min="9936" max="9937" width="7.42578125" style="1" customWidth="1"/>
    <col min="9938" max="9938" width="45.140625" style="1" customWidth="1"/>
    <col min="9939" max="9940" width="52" style="1" customWidth="1"/>
    <col min="9941" max="9941" width="8.140625" style="1" customWidth="1"/>
    <col min="9942" max="9942" width="8" style="1" customWidth="1"/>
    <col min="9943" max="9943" width="11.28515625" style="1" customWidth="1"/>
    <col min="9944" max="9944" width="7" style="1" customWidth="1"/>
    <col min="9945" max="10186" width="52" style="1"/>
    <col min="10187" max="10187" width="6.5703125" style="1" customWidth="1"/>
    <col min="10188" max="10190" width="52" style="1" customWidth="1"/>
    <col min="10191" max="10191" width="31.42578125" style="1" customWidth="1"/>
    <col min="10192" max="10193" width="7.42578125" style="1" customWidth="1"/>
    <col min="10194" max="10194" width="45.140625" style="1" customWidth="1"/>
    <col min="10195" max="10196" width="52" style="1" customWidth="1"/>
    <col min="10197" max="10197" width="8.140625" style="1" customWidth="1"/>
    <col min="10198" max="10198" width="8" style="1" customWidth="1"/>
    <col min="10199" max="10199" width="11.28515625" style="1" customWidth="1"/>
    <col min="10200" max="10200" width="7" style="1" customWidth="1"/>
    <col min="10201" max="10442" width="52" style="1"/>
    <col min="10443" max="10443" width="6.5703125" style="1" customWidth="1"/>
    <col min="10444" max="10446" width="52" style="1" customWidth="1"/>
    <col min="10447" max="10447" width="31.42578125" style="1" customWidth="1"/>
    <col min="10448" max="10449" width="7.42578125" style="1" customWidth="1"/>
    <col min="10450" max="10450" width="45.140625" style="1" customWidth="1"/>
    <col min="10451" max="10452" width="52" style="1" customWidth="1"/>
    <col min="10453" max="10453" width="8.140625" style="1" customWidth="1"/>
    <col min="10454" max="10454" width="8" style="1" customWidth="1"/>
    <col min="10455" max="10455" width="11.28515625" style="1" customWidth="1"/>
    <col min="10456" max="10456" width="7" style="1" customWidth="1"/>
    <col min="10457" max="10698" width="52" style="1"/>
    <col min="10699" max="10699" width="6.5703125" style="1" customWidth="1"/>
    <col min="10700" max="10702" width="52" style="1" customWidth="1"/>
    <col min="10703" max="10703" width="31.42578125" style="1" customWidth="1"/>
    <col min="10704" max="10705" width="7.42578125" style="1" customWidth="1"/>
    <col min="10706" max="10706" width="45.140625" style="1" customWidth="1"/>
    <col min="10707" max="10708" width="52" style="1" customWidth="1"/>
    <col min="10709" max="10709" width="8.140625" style="1" customWidth="1"/>
    <col min="10710" max="10710" width="8" style="1" customWidth="1"/>
    <col min="10711" max="10711" width="11.28515625" style="1" customWidth="1"/>
    <col min="10712" max="10712" width="7" style="1" customWidth="1"/>
    <col min="10713" max="10954" width="52" style="1"/>
    <col min="10955" max="10955" width="6.5703125" style="1" customWidth="1"/>
    <col min="10956" max="10958" width="52" style="1" customWidth="1"/>
    <col min="10959" max="10959" width="31.42578125" style="1" customWidth="1"/>
    <col min="10960" max="10961" width="7.42578125" style="1" customWidth="1"/>
    <col min="10962" max="10962" width="45.140625" style="1" customWidth="1"/>
    <col min="10963" max="10964" width="52" style="1" customWidth="1"/>
    <col min="10965" max="10965" width="8.140625" style="1" customWidth="1"/>
    <col min="10966" max="10966" width="8" style="1" customWidth="1"/>
    <col min="10967" max="10967" width="11.28515625" style="1" customWidth="1"/>
    <col min="10968" max="10968" width="7" style="1" customWidth="1"/>
    <col min="10969" max="11210" width="52" style="1"/>
    <col min="11211" max="11211" width="6.5703125" style="1" customWidth="1"/>
    <col min="11212" max="11214" width="52" style="1" customWidth="1"/>
    <col min="11215" max="11215" width="31.42578125" style="1" customWidth="1"/>
    <col min="11216" max="11217" width="7.42578125" style="1" customWidth="1"/>
    <col min="11218" max="11218" width="45.140625" style="1" customWidth="1"/>
    <col min="11219" max="11220" width="52" style="1" customWidth="1"/>
    <col min="11221" max="11221" width="8.140625" style="1" customWidth="1"/>
    <col min="11222" max="11222" width="8" style="1" customWidth="1"/>
    <col min="11223" max="11223" width="11.28515625" style="1" customWidth="1"/>
    <col min="11224" max="11224" width="7" style="1" customWidth="1"/>
    <col min="11225" max="11466" width="52" style="1"/>
    <col min="11467" max="11467" width="6.5703125" style="1" customWidth="1"/>
    <col min="11468" max="11470" width="52" style="1" customWidth="1"/>
    <col min="11471" max="11471" width="31.42578125" style="1" customWidth="1"/>
    <col min="11472" max="11473" width="7.42578125" style="1" customWidth="1"/>
    <col min="11474" max="11474" width="45.140625" style="1" customWidth="1"/>
    <col min="11475" max="11476" width="52" style="1" customWidth="1"/>
    <col min="11477" max="11477" width="8.140625" style="1" customWidth="1"/>
    <col min="11478" max="11478" width="8" style="1" customWidth="1"/>
    <col min="11479" max="11479" width="11.28515625" style="1" customWidth="1"/>
    <col min="11480" max="11480" width="7" style="1" customWidth="1"/>
    <col min="11481" max="11722" width="52" style="1"/>
    <col min="11723" max="11723" width="6.5703125" style="1" customWidth="1"/>
    <col min="11724" max="11726" width="52" style="1" customWidth="1"/>
    <col min="11727" max="11727" width="31.42578125" style="1" customWidth="1"/>
    <col min="11728" max="11729" width="7.42578125" style="1" customWidth="1"/>
    <col min="11730" max="11730" width="45.140625" style="1" customWidth="1"/>
    <col min="11731" max="11732" width="52" style="1" customWidth="1"/>
    <col min="11733" max="11733" width="8.140625" style="1" customWidth="1"/>
    <col min="11734" max="11734" width="8" style="1" customWidth="1"/>
    <col min="11735" max="11735" width="11.28515625" style="1" customWidth="1"/>
    <col min="11736" max="11736" width="7" style="1" customWidth="1"/>
    <col min="11737" max="11978" width="52" style="1"/>
    <col min="11979" max="11979" width="6.5703125" style="1" customWidth="1"/>
    <col min="11980" max="11982" width="52" style="1" customWidth="1"/>
    <col min="11983" max="11983" width="31.42578125" style="1" customWidth="1"/>
    <col min="11984" max="11985" width="7.42578125" style="1" customWidth="1"/>
    <col min="11986" max="11986" width="45.140625" style="1" customWidth="1"/>
    <col min="11987" max="11988" width="52" style="1" customWidth="1"/>
    <col min="11989" max="11989" width="8.140625" style="1" customWidth="1"/>
    <col min="11990" max="11990" width="8" style="1" customWidth="1"/>
    <col min="11991" max="11991" width="11.28515625" style="1" customWidth="1"/>
    <col min="11992" max="11992" width="7" style="1" customWidth="1"/>
    <col min="11993" max="12234" width="52" style="1"/>
    <col min="12235" max="12235" width="6.5703125" style="1" customWidth="1"/>
    <col min="12236" max="12238" width="52" style="1" customWidth="1"/>
    <col min="12239" max="12239" width="31.42578125" style="1" customWidth="1"/>
    <col min="12240" max="12241" width="7.42578125" style="1" customWidth="1"/>
    <col min="12242" max="12242" width="45.140625" style="1" customWidth="1"/>
    <col min="12243" max="12244" width="52" style="1" customWidth="1"/>
    <col min="12245" max="12245" width="8.140625" style="1" customWidth="1"/>
    <col min="12246" max="12246" width="8" style="1" customWidth="1"/>
    <col min="12247" max="12247" width="11.28515625" style="1" customWidth="1"/>
    <col min="12248" max="12248" width="7" style="1" customWidth="1"/>
    <col min="12249" max="12490" width="52" style="1"/>
    <col min="12491" max="12491" width="6.5703125" style="1" customWidth="1"/>
    <col min="12492" max="12494" width="52" style="1" customWidth="1"/>
    <col min="12495" max="12495" width="31.42578125" style="1" customWidth="1"/>
    <col min="12496" max="12497" width="7.42578125" style="1" customWidth="1"/>
    <col min="12498" max="12498" width="45.140625" style="1" customWidth="1"/>
    <col min="12499" max="12500" width="52" style="1" customWidth="1"/>
    <col min="12501" max="12501" width="8.140625" style="1" customWidth="1"/>
    <col min="12502" max="12502" width="8" style="1" customWidth="1"/>
    <col min="12503" max="12503" width="11.28515625" style="1" customWidth="1"/>
    <col min="12504" max="12504" width="7" style="1" customWidth="1"/>
    <col min="12505" max="12746" width="52" style="1"/>
    <col min="12747" max="12747" width="6.5703125" style="1" customWidth="1"/>
    <col min="12748" max="12750" width="52" style="1" customWidth="1"/>
    <col min="12751" max="12751" width="31.42578125" style="1" customWidth="1"/>
    <col min="12752" max="12753" width="7.42578125" style="1" customWidth="1"/>
    <col min="12754" max="12754" width="45.140625" style="1" customWidth="1"/>
    <col min="12755" max="12756" width="52" style="1" customWidth="1"/>
    <col min="12757" max="12757" width="8.140625" style="1" customWidth="1"/>
    <col min="12758" max="12758" width="8" style="1" customWidth="1"/>
    <col min="12759" max="12759" width="11.28515625" style="1" customWidth="1"/>
    <col min="12760" max="12760" width="7" style="1" customWidth="1"/>
    <col min="12761" max="13002" width="52" style="1"/>
    <col min="13003" max="13003" width="6.5703125" style="1" customWidth="1"/>
    <col min="13004" max="13006" width="52" style="1" customWidth="1"/>
    <col min="13007" max="13007" width="31.42578125" style="1" customWidth="1"/>
    <col min="13008" max="13009" width="7.42578125" style="1" customWidth="1"/>
    <col min="13010" max="13010" width="45.140625" style="1" customWidth="1"/>
    <col min="13011" max="13012" width="52" style="1" customWidth="1"/>
    <col min="13013" max="13013" width="8.140625" style="1" customWidth="1"/>
    <col min="13014" max="13014" width="8" style="1" customWidth="1"/>
    <col min="13015" max="13015" width="11.28515625" style="1" customWidth="1"/>
    <col min="13016" max="13016" width="7" style="1" customWidth="1"/>
    <col min="13017" max="13258" width="52" style="1"/>
    <col min="13259" max="13259" width="6.5703125" style="1" customWidth="1"/>
    <col min="13260" max="13262" width="52" style="1" customWidth="1"/>
    <col min="13263" max="13263" width="31.42578125" style="1" customWidth="1"/>
    <col min="13264" max="13265" width="7.42578125" style="1" customWidth="1"/>
    <col min="13266" max="13266" width="45.140625" style="1" customWidth="1"/>
    <col min="13267" max="13268" width="52" style="1" customWidth="1"/>
    <col min="13269" max="13269" width="8.140625" style="1" customWidth="1"/>
    <col min="13270" max="13270" width="8" style="1" customWidth="1"/>
    <col min="13271" max="13271" width="11.28515625" style="1" customWidth="1"/>
    <col min="13272" max="13272" width="7" style="1" customWidth="1"/>
    <col min="13273" max="13514" width="52" style="1"/>
    <col min="13515" max="13515" width="6.5703125" style="1" customWidth="1"/>
    <col min="13516" max="13518" width="52" style="1" customWidth="1"/>
    <col min="13519" max="13519" width="31.42578125" style="1" customWidth="1"/>
    <col min="13520" max="13521" width="7.42578125" style="1" customWidth="1"/>
    <col min="13522" max="13522" width="45.140625" style="1" customWidth="1"/>
    <col min="13523" max="13524" width="52" style="1" customWidth="1"/>
    <col min="13525" max="13525" width="8.140625" style="1" customWidth="1"/>
    <col min="13526" max="13526" width="8" style="1" customWidth="1"/>
    <col min="13527" max="13527" width="11.28515625" style="1" customWidth="1"/>
    <col min="13528" max="13528" width="7" style="1" customWidth="1"/>
    <col min="13529" max="13770" width="52" style="1"/>
    <col min="13771" max="13771" width="6.5703125" style="1" customWidth="1"/>
    <col min="13772" max="13774" width="52" style="1" customWidth="1"/>
    <col min="13775" max="13775" width="31.42578125" style="1" customWidth="1"/>
    <col min="13776" max="13777" width="7.42578125" style="1" customWidth="1"/>
    <col min="13778" max="13778" width="45.140625" style="1" customWidth="1"/>
    <col min="13779" max="13780" width="52" style="1" customWidth="1"/>
    <col min="13781" max="13781" width="8.140625" style="1" customWidth="1"/>
    <col min="13782" max="13782" width="8" style="1" customWidth="1"/>
    <col min="13783" max="13783" width="11.28515625" style="1" customWidth="1"/>
    <col min="13784" max="13784" width="7" style="1" customWidth="1"/>
    <col min="13785" max="14026" width="52" style="1"/>
    <col min="14027" max="14027" width="6.5703125" style="1" customWidth="1"/>
    <col min="14028" max="14030" width="52" style="1" customWidth="1"/>
    <col min="14031" max="14031" width="31.42578125" style="1" customWidth="1"/>
    <col min="14032" max="14033" width="7.42578125" style="1" customWidth="1"/>
    <col min="14034" max="14034" width="45.140625" style="1" customWidth="1"/>
    <col min="14035" max="14036" width="52" style="1" customWidth="1"/>
    <col min="14037" max="14037" width="8.140625" style="1" customWidth="1"/>
    <col min="14038" max="14038" width="8" style="1" customWidth="1"/>
    <col min="14039" max="14039" width="11.28515625" style="1" customWidth="1"/>
    <col min="14040" max="14040" width="7" style="1" customWidth="1"/>
    <col min="14041" max="14282" width="52" style="1"/>
    <col min="14283" max="14283" width="6.5703125" style="1" customWidth="1"/>
    <col min="14284" max="14286" width="52" style="1" customWidth="1"/>
    <col min="14287" max="14287" width="31.42578125" style="1" customWidth="1"/>
    <col min="14288" max="14289" width="7.42578125" style="1" customWidth="1"/>
    <col min="14290" max="14290" width="45.140625" style="1" customWidth="1"/>
    <col min="14291" max="14292" width="52" style="1" customWidth="1"/>
    <col min="14293" max="14293" width="8.140625" style="1" customWidth="1"/>
    <col min="14294" max="14294" width="8" style="1" customWidth="1"/>
    <col min="14295" max="14295" width="11.28515625" style="1" customWidth="1"/>
    <col min="14296" max="14296" width="7" style="1" customWidth="1"/>
    <col min="14297" max="14538" width="52" style="1"/>
    <col min="14539" max="14539" width="6.5703125" style="1" customWidth="1"/>
    <col min="14540" max="14542" width="52" style="1" customWidth="1"/>
    <col min="14543" max="14543" width="31.42578125" style="1" customWidth="1"/>
    <col min="14544" max="14545" width="7.42578125" style="1" customWidth="1"/>
    <col min="14546" max="14546" width="45.140625" style="1" customWidth="1"/>
    <col min="14547" max="14548" width="52" style="1" customWidth="1"/>
    <col min="14549" max="14549" width="8.140625" style="1" customWidth="1"/>
    <col min="14550" max="14550" width="8" style="1" customWidth="1"/>
    <col min="14551" max="14551" width="11.28515625" style="1" customWidth="1"/>
    <col min="14552" max="14552" width="7" style="1" customWidth="1"/>
    <col min="14553" max="14794" width="52" style="1"/>
    <col min="14795" max="14795" width="6.5703125" style="1" customWidth="1"/>
    <col min="14796" max="14798" width="52" style="1" customWidth="1"/>
    <col min="14799" max="14799" width="31.42578125" style="1" customWidth="1"/>
    <col min="14800" max="14801" width="7.42578125" style="1" customWidth="1"/>
    <col min="14802" max="14802" width="45.140625" style="1" customWidth="1"/>
    <col min="14803" max="14804" width="52" style="1" customWidth="1"/>
    <col min="14805" max="14805" width="8.140625" style="1" customWidth="1"/>
    <col min="14806" max="14806" width="8" style="1" customWidth="1"/>
    <col min="14807" max="14807" width="11.28515625" style="1" customWidth="1"/>
    <col min="14808" max="14808" width="7" style="1" customWidth="1"/>
    <col min="14809" max="15050" width="52" style="1"/>
    <col min="15051" max="15051" width="6.5703125" style="1" customWidth="1"/>
    <col min="15052" max="15054" width="52" style="1" customWidth="1"/>
    <col min="15055" max="15055" width="31.42578125" style="1" customWidth="1"/>
    <col min="15056" max="15057" width="7.42578125" style="1" customWidth="1"/>
    <col min="15058" max="15058" width="45.140625" style="1" customWidth="1"/>
    <col min="15059" max="15060" width="52" style="1" customWidth="1"/>
    <col min="15061" max="15061" width="8.140625" style="1" customWidth="1"/>
    <col min="15062" max="15062" width="8" style="1" customWidth="1"/>
    <col min="15063" max="15063" width="11.28515625" style="1" customWidth="1"/>
    <col min="15064" max="15064" width="7" style="1" customWidth="1"/>
    <col min="15065" max="15306" width="52" style="1"/>
    <col min="15307" max="15307" width="6.5703125" style="1" customWidth="1"/>
    <col min="15308" max="15310" width="52" style="1" customWidth="1"/>
    <col min="15311" max="15311" width="31.42578125" style="1" customWidth="1"/>
    <col min="15312" max="15313" width="7.42578125" style="1" customWidth="1"/>
    <col min="15314" max="15314" width="45.140625" style="1" customWidth="1"/>
    <col min="15315" max="15316" width="52" style="1" customWidth="1"/>
    <col min="15317" max="15317" width="8.140625" style="1" customWidth="1"/>
    <col min="15318" max="15318" width="8" style="1" customWidth="1"/>
    <col min="15319" max="15319" width="11.28515625" style="1" customWidth="1"/>
    <col min="15320" max="15320" width="7" style="1" customWidth="1"/>
    <col min="15321" max="15562" width="52" style="1"/>
    <col min="15563" max="15563" width="6.5703125" style="1" customWidth="1"/>
    <col min="15564" max="15566" width="52" style="1" customWidth="1"/>
    <col min="15567" max="15567" width="31.42578125" style="1" customWidth="1"/>
    <col min="15568" max="15569" width="7.42578125" style="1" customWidth="1"/>
    <col min="15570" max="15570" width="45.140625" style="1" customWidth="1"/>
    <col min="15571" max="15572" width="52" style="1" customWidth="1"/>
    <col min="15573" max="15573" width="8.140625" style="1" customWidth="1"/>
    <col min="15574" max="15574" width="8" style="1" customWidth="1"/>
    <col min="15575" max="15575" width="11.28515625" style="1" customWidth="1"/>
    <col min="15576" max="15576" width="7" style="1" customWidth="1"/>
    <col min="15577" max="15818" width="52" style="1"/>
    <col min="15819" max="15819" width="6.5703125" style="1" customWidth="1"/>
    <col min="15820" max="15822" width="52" style="1" customWidth="1"/>
    <col min="15823" max="15823" width="31.42578125" style="1" customWidth="1"/>
    <col min="15824" max="15825" width="7.42578125" style="1" customWidth="1"/>
    <col min="15826" max="15826" width="45.140625" style="1" customWidth="1"/>
    <col min="15827" max="15828" width="52" style="1" customWidth="1"/>
    <col min="15829" max="15829" width="8.140625" style="1" customWidth="1"/>
    <col min="15830" max="15830" width="8" style="1" customWidth="1"/>
    <col min="15831" max="15831" width="11.28515625" style="1" customWidth="1"/>
    <col min="15832" max="15832" width="7" style="1" customWidth="1"/>
    <col min="15833" max="16074" width="52" style="1"/>
    <col min="16075" max="16075" width="6.5703125" style="1" customWidth="1"/>
    <col min="16076" max="16078" width="52" style="1" customWidth="1"/>
    <col min="16079" max="16079" width="31.42578125" style="1" customWidth="1"/>
    <col min="16080" max="16081" width="7.42578125" style="1" customWidth="1"/>
    <col min="16082" max="16082" width="45.140625" style="1" customWidth="1"/>
    <col min="16083" max="16084" width="52" style="1" customWidth="1"/>
    <col min="16085" max="16085" width="8.140625" style="1" customWidth="1"/>
    <col min="16086" max="16086" width="8" style="1" customWidth="1"/>
    <col min="16087" max="16087" width="11.28515625" style="1" customWidth="1"/>
    <col min="16088" max="16088" width="7" style="1" customWidth="1"/>
    <col min="16089" max="16384" width="52" style="1"/>
  </cols>
  <sheetData>
    <row r="1" spans="1:15" ht="102" customHeight="1" x14ac:dyDescent="0.25">
      <c r="A1" s="43" t="s">
        <v>0</v>
      </c>
      <c r="B1" s="44"/>
      <c r="C1" s="44"/>
      <c r="D1" s="44"/>
      <c r="E1" s="44"/>
      <c r="F1" s="44"/>
    </row>
    <row r="2" spans="1:15" s="6" customFormat="1" ht="143.25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15" ht="42" customHeight="1" x14ac:dyDescent="0.35">
      <c r="A3" s="7"/>
      <c r="B3" s="8" t="s">
        <v>8</v>
      </c>
      <c r="C3" s="9"/>
      <c r="D3" s="9"/>
      <c r="E3" s="9"/>
      <c r="F3" s="10"/>
      <c r="K3" s="11" t="s">
        <v>9</v>
      </c>
    </row>
    <row r="4" spans="1:15" ht="75" x14ac:dyDescent="0.3">
      <c r="A4" s="12" t="s">
        <v>10</v>
      </c>
      <c r="B4" s="13" t="s">
        <v>11</v>
      </c>
      <c r="C4" s="14" t="s">
        <v>12</v>
      </c>
      <c r="D4" s="15">
        <v>1121.98</v>
      </c>
      <c r="E4" s="15">
        <v>300.83</v>
      </c>
      <c r="F4" s="16">
        <v>361</v>
      </c>
      <c r="G4" s="17">
        <f>E4/D4</f>
        <v>0.26812420898768247</v>
      </c>
      <c r="H4" s="18">
        <f>ROUND(E4,2)</f>
        <v>300.83</v>
      </c>
      <c r="I4" s="18" t="e">
        <f>ROUND(H4*#REF!,2)</f>
        <v>#REF!</v>
      </c>
      <c r="J4" s="18" t="e">
        <f>ROUND(I4-F4,2)</f>
        <v>#REF!</v>
      </c>
      <c r="K4" s="18">
        <f>D4-E4</f>
        <v>821.15000000000009</v>
      </c>
      <c r="M4" s="18">
        <v>1121.98</v>
      </c>
      <c r="N4" s="18">
        <v>300.83</v>
      </c>
      <c r="O4" s="18">
        <v>361</v>
      </c>
    </row>
    <row r="5" spans="1:15" ht="75" x14ac:dyDescent="0.3">
      <c r="A5" s="12" t="s">
        <v>13</v>
      </c>
      <c r="B5" s="13" t="s">
        <v>14</v>
      </c>
      <c r="C5" s="14" t="s">
        <v>12</v>
      </c>
      <c r="D5" s="15">
        <v>1294.5899999999999</v>
      </c>
      <c r="E5" s="15">
        <v>344.65</v>
      </c>
      <c r="F5" s="16">
        <v>413.58</v>
      </c>
      <c r="G5" s="19">
        <f>ROUND(E5/D5,2)</f>
        <v>0.27</v>
      </c>
      <c r="H5" s="18">
        <f>ROUND(E5,2)</f>
        <v>344.65</v>
      </c>
      <c r="I5" s="18" t="e">
        <f>ROUND(H5*#REF!,2)</f>
        <v>#REF!</v>
      </c>
      <c r="J5" s="18" t="e">
        <f t="shared" ref="J5:J12" si="0">ROUND(I5-F5,2)</f>
        <v>#REF!</v>
      </c>
      <c r="K5" s="18">
        <f t="shared" ref="K5:K68" si="1">D5-E5</f>
        <v>949.93999999999994</v>
      </c>
      <c r="M5" s="18">
        <v>1294.5899999999999</v>
      </c>
      <c r="N5" s="18">
        <v>344.65</v>
      </c>
      <c r="O5" s="18">
        <v>413.58</v>
      </c>
    </row>
    <row r="6" spans="1:15" ht="75" x14ac:dyDescent="0.3">
      <c r="A6" s="12" t="s">
        <v>15</v>
      </c>
      <c r="B6" s="13" t="s">
        <v>16</v>
      </c>
      <c r="C6" s="14" t="s">
        <v>12</v>
      </c>
      <c r="D6" s="15">
        <v>1553.51</v>
      </c>
      <c r="E6" s="15">
        <v>412.15</v>
      </c>
      <c r="F6" s="16">
        <v>494.58</v>
      </c>
      <c r="G6" s="19">
        <f t="shared" ref="G6:G70" si="2">ROUND(E6/D6,2)</f>
        <v>0.27</v>
      </c>
      <c r="H6" s="18">
        <f t="shared" ref="H6:H70" si="3">ROUND(E6,2)</f>
        <v>412.15</v>
      </c>
      <c r="I6" s="18" t="e">
        <f>ROUND(H6*#REF!,2)</f>
        <v>#REF!</v>
      </c>
      <c r="J6" s="18" t="e">
        <f t="shared" si="0"/>
        <v>#REF!</v>
      </c>
      <c r="K6" s="18">
        <f t="shared" si="1"/>
        <v>1141.3600000000001</v>
      </c>
      <c r="M6" s="18">
        <v>1553.51</v>
      </c>
      <c r="N6" s="18">
        <v>412.15</v>
      </c>
      <c r="O6" s="18">
        <v>494.58</v>
      </c>
    </row>
    <row r="7" spans="1:15" ht="75" x14ac:dyDescent="0.3">
      <c r="A7" s="12" t="s">
        <v>17</v>
      </c>
      <c r="B7" s="13" t="s">
        <v>18</v>
      </c>
      <c r="C7" s="14" t="s">
        <v>12</v>
      </c>
      <c r="D7" s="15">
        <v>1812.43</v>
      </c>
      <c r="E7" s="15">
        <v>482.03</v>
      </c>
      <c r="F7" s="16">
        <v>578.44000000000005</v>
      </c>
      <c r="G7" s="19">
        <f t="shared" si="2"/>
        <v>0.27</v>
      </c>
      <c r="H7" s="18">
        <f t="shared" si="3"/>
        <v>482.03</v>
      </c>
      <c r="I7" s="18" t="e">
        <f>ROUND(H7*#REF!,2)</f>
        <v>#REF!</v>
      </c>
      <c r="J7" s="18" t="e">
        <f t="shared" si="0"/>
        <v>#REF!</v>
      </c>
      <c r="K7" s="18">
        <f t="shared" si="1"/>
        <v>1330.4</v>
      </c>
      <c r="M7" s="18">
        <v>1812.43</v>
      </c>
      <c r="N7" s="18">
        <v>482.03</v>
      </c>
      <c r="O7" s="18">
        <v>578.44000000000005</v>
      </c>
    </row>
    <row r="8" spans="1:15" ht="56.25" x14ac:dyDescent="0.3">
      <c r="A8" s="12" t="s">
        <v>19</v>
      </c>
      <c r="B8" s="13" t="s">
        <v>20</v>
      </c>
      <c r="C8" s="20" t="s">
        <v>21</v>
      </c>
      <c r="D8" s="15">
        <v>1121.98</v>
      </c>
      <c r="E8" s="15">
        <v>300.83</v>
      </c>
      <c r="F8" s="16">
        <v>361</v>
      </c>
      <c r="G8" s="19">
        <f t="shared" si="2"/>
        <v>0.27</v>
      </c>
      <c r="H8" s="18"/>
      <c r="I8" s="18"/>
      <c r="J8" s="18"/>
      <c r="K8" s="18">
        <f t="shared" si="1"/>
        <v>821.15000000000009</v>
      </c>
      <c r="M8" s="18">
        <v>1121.98</v>
      </c>
      <c r="N8" s="18">
        <v>300.83</v>
      </c>
      <c r="O8" s="18">
        <v>361</v>
      </c>
    </row>
    <row r="9" spans="1:15" ht="56.25" x14ac:dyDescent="0.3">
      <c r="A9" s="21" t="s">
        <v>22</v>
      </c>
      <c r="B9" s="13" t="s">
        <v>23</v>
      </c>
      <c r="C9" s="14" t="s">
        <v>21</v>
      </c>
      <c r="D9" s="15">
        <v>36.68</v>
      </c>
      <c r="E9" s="15">
        <v>12.93</v>
      </c>
      <c r="F9" s="16">
        <v>15.52</v>
      </c>
      <c r="G9" s="19">
        <f t="shared" si="2"/>
        <v>0.35</v>
      </c>
      <c r="H9" s="18">
        <f t="shared" si="3"/>
        <v>12.93</v>
      </c>
      <c r="I9" s="18" t="e">
        <f>ROUND(H9*#REF!,2)</f>
        <v>#REF!</v>
      </c>
      <c r="J9" s="18" t="e">
        <f t="shared" si="0"/>
        <v>#REF!</v>
      </c>
      <c r="K9" s="18">
        <f t="shared" si="1"/>
        <v>23.75</v>
      </c>
      <c r="M9" s="18">
        <v>36.68</v>
      </c>
      <c r="N9" s="18">
        <v>12.93</v>
      </c>
      <c r="O9" s="18">
        <v>15.52</v>
      </c>
    </row>
    <row r="10" spans="1:15" ht="56.25" x14ac:dyDescent="0.3">
      <c r="A10" s="21" t="s">
        <v>24</v>
      </c>
      <c r="B10" s="13" t="s">
        <v>25</v>
      </c>
      <c r="C10" s="14" t="s">
        <v>21</v>
      </c>
      <c r="D10" s="15">
        <v>47.47</v>
      </c>
      <c r="E10" s="15">
        <v>15.31</v>
      </c>
      <c r="F10" s="16">
        <v>18.37</v>
      </c>
      <c r="G10" s="19">
        <f t="shared" si="2"/>
        <v>0.32</v>
      </c>
      <c r="H10" s="18">
        <f t="shared" si="3"/>
        <v>15.31</v>
      </c>
      <c r="I10" s="18" t="e">
        <f>ROUND(H10*#REF!,2)</f>
        <v>#REF!</v>
      </c>
      <c r="J10" s="18" t="e">
        <f t="shared" si="0"/>
        <v>#REF!</v>
      </c>
      <c r="K10" s="18">
        <f t="shared" si="1"/>
        <v>32.159999999999997</v>
      </c>
      <c r="M10" s="18">
        <v>47.47</v>
      </c>
      <c r="N10" s="18">
        <v>15.31</v>
      </c>
      <c r="O10" s="18">
        <v>18.37</v>
      </c>
    </row>
    <row r="11" spans="1:15" ht="56.25" x14ac:dyDescent="0.3">
      <c r="A11" s="21" t="s">
        <v>26</v>
      </c>
      <c r="B11" s="13" t="s">
        <v>27</v>
      </c>
      <c r="C11" s="14" t="s">
        <v>21</v>
      </c>
      <c r="D11" s="15">
        <v>75.52</v>
      </c>
      <c r="E11" s="15">
        <v>24.34</v>
      </c>
      <c r="F11" s="16">
        <v>29.21</v>
      </c>
      <c r="G11" s="19">
        <f t="shared" si="2"/>
        <v>0.32</v>
      </c>
      <c r="H11" s="18">
        <f t="shared" si="3"/>
        <v>24.34</v>
      </c>
      <c r="I11" s="18" t="e">
        <f>ROUND(H11*#REF!,2)</f>
        <v>#REF!</v>
      </c>
      <c r="J11" s="18" t="e">
        <f t="shared" si="0"/>
        <v>#REF!</v>
      </c>
      <c r="K11" s="18">
        <f t="shared" si="1"/>
        <v>51.179999999999993</v>
      </c>
      <c r="M11" s="18">
        <v>75.52</v>
      </c>
      <c r="N11" s="18">
        <v>24.34</v>
      </c>
      <c r="O11" s="18">
        <v>29.21</v>
      </c>
    </row>
    <row r="12" spans="1:15" ht="37.5" x14ac:dyDescent="0.3">
      <c r="A12" s="21" t="s">
        <v>28</v>
      </c>
      <c r="B12" s="13" t="s">
        <v>29</v>
      </c>
      <c r="C12" s="22" t="s">
        <v>30</v>
      </c>
      <c r="D12" s="15">
        <v>43.23</v>
      </c>
      <c r="E12" s="15">
        <v>15.4</v>
      </c>
      <c r="F12" s="16">
        <v>18.48</v>
      </c>
      <c r="G12" s="19">
        <f t="shared" si="2"/>
        <v>0.36</v>
      </c>
      <c r="H12" s="18">
        <f t="shared" si="3"/>
        <v>15.4</v>
      </c>
      <c r="I12" s="18" t="e">
        <f>ROUND(H12*#REF!,2)</f>
        <v>#REF!</v>
      </c>
      <c r="J12" s="18" t="e">
        <f t="shared" si="0"/>
        <v>#REF!</v>
      </c>
      <c r="K12" s="18">
        <f t="shared" si="1"/>
        <v>27.83</v>
      </c>
      <c r="M12" s="18">
        <v>43.23</v>
      </c>
      <c r="N12" s="18">
        <v>15.4</v>
      </c>
      <c r="O12" s="18">
        <v>18.48</v>
      </c>
    </row>
    <row r="13" spans="1:15" ht="18.75" x14ac:dyDescent="0.3">
      <c r="A13" s="21" t="s">
        <v>31</v>
      </c>
      <c r="B13" s="13" t="s">
        <v>32</v>
      </c>
      <c r="C13" s="22" t="s">
        <v>21</v>
      </c>
      <c r="D13" s="15">
        <v>453.11</v>
      </c>
      <c r="E13" s="15">
        <v>217.8</v>
      </c>
      <c r="F13" s="16">
        <v>261.36</v>
      </c>
      <c r="G13" s="19">
        <f t="shared" si="2"/>
        <v>0.48</v>
      </c>
      <c r="H13" s="18">
        <f t="shared" si="3"/>
        <v>217.8</v>
      </c>
      <c r="I13" s="18" t="e">
        <f>ROUND(H13*#REF!,2)</f>
        <v>#REF!</v>
      </c>
      <c r="J13" s="18" t="e">
        <f>ROUND(I13-F13,2)</f>
        <v>#REF!</v>
      </c>
      <c r="K13" s="18">
        <f t="shared" si="1"/>
        <v>235.31</v>
      </c>
      <c r="M13" s="18">
        <v>453.11</v>
      </c>
      <c r="N13" s="18">
        <v>217.8</v>
      </c>
      <c r="O13" s="18">
        <v>261.36</v>
      </c>
    </row>
    <row r="14" spans="1:15" ht="37.5" x14ac:dyDescent="0.3">
      <c r="A14" s="21" t="s">
        <v>33</v>
      </c>
      <c r="B14" s="13" t="s">
        <v>34</v>
      </c>
      <c r="C14" s="22" t="s">
        <v>21</v>
      </c>
      <c r="D14" s="15">
        <v>453.11</v>
      </c>
      <c r="E14" s="15">
        <v>217.8</v>
      </c>
      <c r="F14" s="16">
        <v>261.36</v>
      </c>
      <c r="G14" s="19">
        <f t="shared" si="2"/>
        <v>0.48</v>
      </c>
      <c r="H14" s="18">
        <f t="shared" si="3"/>
        <v>217.8</v>
      </c>
      <c r="I14" s="18" t="e">
        <f>ROUND(H14*#REF!,2)</f>
        <v>#REF!</v>
      </c>
      <c r="J14" s="18" t="e">
        <f t="shared" ref="J14:J78" si="4">ROUND(I14-F14,2)</f>
        <v>#REF!</v>
      </c>
      <c r="K14" s="18">
        <f t="shared" si="1"/>
        <v>235.31</v>
      </c>
      <c r="M14" s="18">
        <v>453.11</v>
      </c>
      <c r="N14" s="18">
        <v>217.8</v>
      </c>
      <c r="O14" s="18">
        <v>261.36</v>
      </c>
    </row>
    <row r="15" spans="1:15" ht="37.5" x14ac:dyDescent="0.3">
      <c r="A15" s="21" t="s">
        <v>35</v>
      </c>
      <c r="B15" s="13" t="s">
        <v>36</v>
      </c>
      <c r="C15" s="23" t="s">
        <v>30</v>
      </c>
      <c r="D15" s="15">
        <v>1.75</v>
      </c>
      <c r="E15" s="15">
        <v>0.64</v>
      </c>
      <c r="F15" s="16">
        <v>0.77</v>
      </c>
      <c r="G15" s="19">
        <f t="shared" si="2"/>
        <v>0.37</v>
      </c>
      <c r="H15" s="18">
        <f t="shared" si="3"/>
        <v>0.64</v>
      </c>
      <c r="I15" s="18" t="e">
        <f>ROUND(H15*#REF!,2)</f>
        <v>#REF!</v>
      </c>
      <c r="J15" s="18" t="e">
        <f t="shared" si="4"/>
        <v>#REF!</v>
      </c>
      <c r="K15" s="18">
        <f t="shared" si="1"/>
        <v>1.1099999999999999</v>
      </c>
      <c r="M15" s="18">
        <v>1.75</v>
      </c>
      <c r="N15" s="18">
        <v>0.64</v>
      </c>
      <c r="O15" s="18">
        <v>0.77</v>
      </c>
    </row>
    <row r="16" spans="1:15" ht="37.5" x14ac:dyDescent="0.3">
      <c r="A16" s="21" t="s">
        <v>37</v>
      </c>
      <c r="B16" s="13" t="s">
        <v>38</v>
      </c>
      <c r="C16" s="23" t="s">
        <v>30</v>
      </c>
      <c r="D16" s="15">
        <v>5.22</v>
      </c>
      <c r="E16" s="15">
        <v>4.3600000000000003</v>
      </c>
      <c r="F16" s="16">
        <v>5.23</v>
      </c>
      <c r="G16" s="19">
        <f t="shared" si="2"/>
        <v>0.84</v>
      </c>
      <c r="H16" s="18">
        <f t="shared" si="3"/>
        <v>4.3600000000000003</v>
      </c>
      <c r="I16" s="18" t="e">
        <f>ROUND(H16*#REF!,2)</f>
        <v>#REF!</v>
      </c>
      <c r="J16" s="18" t="e">
        <f t="shared" si="4"/>
        <v>#REF!</v>
      </c>
      <c r="K16" s="18">
        <f t="shared" si="1"/>
        <v>0.85999999999999943</v>
      </c>
      <c r="M16" s="18">
        <v>5.22</v>
      </c>
      <c r="N16" s="18">
        <v>4.3600000000000003</v>
      </c>
      <c r="O16" s="18">
        <v>5.23</v>
      </c>
    </row>
    <row r="17" spans="1:17" ht="37.5" x14ac:dyDescent="0.3">
      <c r="A17" s="21" t="s">
        <v>39</v>
      </c>
      <c r="B17" s="13" t="s">
        <v>40</v>
      </c>
      <c r="C17" s="23" t="s">
        <v>30</v>
      </c>
      <c r="D17" s="15">
        <v>1.1200000000000001</v>
      </c>
      <c r="E17" s="15">
        <v>0.93</v>
      </c>
      <c r="F17" s="16">
        <v>1.1200000000000001</v>
      </c>
      <c r="G17" s="19">
        <f t="shared" si="2"/>
        <v>0.83</v>
      </c>
      <c r="H17" s="18">
        <f t="shared" si="3"/>
        <v>0.93</v>
      </c>
      <c r="I17" s="18" t="e">
        <f>ROUND(H17*#REF!,2)</f>
        <v>#REF!</v>
      </c>
      <c r="J17" s="18" t="e">
        <f t="shared" si="4"/>
        <v>#REF!</v>
      </c>
      <c r="K17" s="18">
        <f t="shared" si="1"/>
        <v>0.19000000000000006</v>
      </c>
      <c r="M17" s="18">
        <v>1.1200000000000001</v>
      </c>
      <c r="N17" s="18">
        <v>0.93</v>
      </c>
      <c r="O17" s="18">
        <v>1.1200000000000001</v>
      </c>
    </row>
    <row r="18" spans="1:17" ht="18.75" x14ac:dyDescent="0.3">
      <c r="A18" s="21" t="s">
        <v>41</v>
      </c>
      <c r="B18" s="13" t="s">
        <v>42</v>
      </c>
      <c r="C18" s="23" t="s">
        <v>30</v>
      </c>
      <c r="D18" s="15">
        <v>1.63</v>
      </c>
      <c r="E18" s="15">
        <v>1.38</v>
      </c>
      <c r="F18" s="16">
        <v>1.66</v>
      </c>
      <c r="G18" s="19">
        <f t="shared" si="2"/>
        <v>0.85</v>
      </c>
      <c r="H18" s="18">
        <f t="shared" si="3"/>
        <v>1.38</v>
      </c>
      <c r="I18" s="18" t="e">
        <f>ROUND(H18*#REF!,2)</f>
        <v>#REF!</v>
      </c>
      <c r="J18" s="18" t="e">
        <f t="shared" si="4"/>
        <v>#REF!</v>
      </c>
      <c r="K18" s="18">
        <f t="shared" si="1"/>
        <v>0.25</v>
      </c>
      <c r="M18" s="18">
        <v>1.63</v>
      </c>
      <c r="N18" s="18">
        <v>1.38</v>
      </c>
      <c r="O18" s="18">
        <v>1.66</v>
      </c>
    </row>
    <row r="19" spans="1:17" ht="18.75" x14ac:dyDescent="0.3">
      <c r="A19" s="24" t="s">
        <v>43</v>
      </c>
      <c r="B19" s="25" t="s">
        <v>44</v>
      </c>
      <c r="C19" s="24" t="s">
        <v>45</v>
      </c>
      <c r="D19" s="15">
        <v>141.29</v>
      </c>
      <c r="E19" s="15">
        <v>41.52</v>
      </c>
      <c r="F19" s="16">
        <v>49.82</v>
      </c>
      <c r="G19" s="19">
        <f t="shared" si="2"/>
        <v>0.28999999999999998</v>
      </c>
      <c r="H19" s="18">
        <f t="shared" si="3"/>
        <v>41.52</v>
      </c>
      <c r="I19" s="18" t="e">
        <f>ROUND(H19*#REF!,2)</f>
        <v>#REF!</v>
      </c>
      <c r="J19" s="18" t="e">
        <f t="shared" si="4"/>
        <v>#REF!</v>
      </c>
      <c r="K19" s="18">
        <f t="shared" si="1"/>
        <v>99.769999999999982</v>
      </c>
      <c r="M19" s="18">
        <v>141.29</v>
      </c>
      <c r="N19" s="18">
        <v>41.52</v>
      </c>
      <c r="O19" s="18">
        <v>49.82</v>
      </c>
    </row>
    <row r="20" spans="1:17" ht="18.75" x14ac:dyDescent="0.3">
      <c r="A20" s="24" t="s">
        <v>46</v>
      </c>
      <c r="B20" s="26" t="s">
        <v>47</v>
      </c>
      <c r="C20" s="24" t="s">
        <v>45</v>
      </c>
      <c r="D20" s="27">
        <v>12.4</v>
      </c>
      <c r="E20" s="27">
        <v>10.4</v>
      </c>
      <c r="F20" s="28">
        <v>12.48</v>
      </c>
      <c r="G20" s="19">
        <f t="shared" si="2"/>
        <v>0.84</v>
      </c>
      <c r="H20" s="18">
        <f t="shared" si="3"/>
        <v>10.4</v>
      </c>
      <c r="I20" s="18" t="e">
        <f>ROUND(H20*#REF!,2)</f>
        <v>#REF!</v>
      </c>
      <c r="J20" s="18" t="e">
        <f t="shared" si="4"/>
        <v>#REF!</v>
      </c>
      <c r="K20" s="18">
        <f t="shared" si="1"/>
        <v>2</v>
      </c>
      <c r="M20" s="18">
        <v>12.4</v>
      </c>
      <c r="N20" s="18">
        <v>10.4</v>
      </c>
      <c r="O20" s="18">
        <v>12.48</v>
      </c>
    </row>
    <row r="21" spans="1:17" s="31" customFormat="1" ht="41.25" customHeight="1" x14ac:dyDescent="0.25">
      <c r="A21" s="7"/>
      <c r="B21" s="8" t="s">
        <v>48</v>
      </c>
      <c r="C21" s="8"/>
      <c r="D21" s="8"/>
      <c r="E21" s="8"/>
      <c r="F21" s="29"/>
      <c r="G21" s="30" t="e">
        <f t="shared" si="2"/>
        <v>#DIV/0!</v>
      </c>
      <c r="H21" s="18"/>
      <c r="I21" s="18"/>
      <c r="J21" s="18"/>
      <c r="K21" s="18"/>
      <c r="L21" s="1"/>
      <c r="M21" s="18">
        <v>0</v>
      </c>
      <c r="N21" s="18">
        <v>0</v>
      </c>
      <c r="O21" s="18">
        <v>0</v>
      </c>
      <c r="P21" s="1"/>
      <c r="Q21" s="1"/>
    </row>
    <row r="22" spans="1:17" ht="37.5" x14ac:dyDescent="0.3">
      <c r="A22" s="12" t="s">
        <v>49</v>
      </c>
      <c r="B22" s="32" t="s">
        <v>50</v>
      </c>
      <c r="C22" s="33" t="s">
        <v>21</v>
      </c>
      <c r="D22" s="15">
        <v>345.84</v>
      </c>
      <c r="E22" s="15">
        <v>223.17</v>
      </c>
      <c r="F22" s="15">
        <v>267.8</v>
      </c>
      <c r="G22" s="19">
        <f t="shared" si="2"/>
        <v>0.65</v>
      </c>
      <c r="H22" s="18">
        <f t="shared" si="3"/>
        <v>223.17</v>
      </c>
      <c r="I22" s="18" t="e">
        <f>ROUND(H22*#REF!,2)</f>
        <v>#REF!</v>
      </c>
      <c r="J22" s="18" t="e">
        <f t="shared" si="4"/>
        <v>#REF!</v>
      </c>
      <c r="K22" s="18">
        <f t="shared" si="1"/>
        <v>122.66999999999999</v>
      </c>
      <c r="M22" s="18">
        <v>345.84</v>
      </c>
      <c r="N22" s="18">
        <v>223.17</v>
      </c>
      <c r="O22" s="18">
        <v>267.8</v>
      </c>
    </row>
    <row r="23" spans="1:17" ht="37.5" x14ac:dyDescent="0.3">
      <c r="A23" s="21" t="s">
        <v>51</v>
      </c>
      <c r="B23" s="13" t="s">
        <v>52</v>
      </c>
      <c r="C23" s="33" t="s">
        <v>21</v>
      </c>
      <c r="D23" s="15">
        <v>875.42</v>
      </c>
      <c r="E23" s="15">
        <v>494.72</v>
      </c>
      <c r="F23" s="16">
        <v>593.66</v>
      </c>
      <c r="G23" s="19">
        <f t="shared" si="2"/>
        <v>0.56999999999999995</v>
      </c>
      <c r="H23" s="18">
        <f t="shared" si="3"/>
        <v>494.72</v>
      </c>
      <c r="I23" s="18" t="e">
        <f>ROUND(H23*#REF!,2)</f>
        <v>#REF!</v>
      </c>
      <c r="J23" s="18" t="e">
        <f t="shared" si="4"/>
        <v>#REF!</v>
      </c>
      <c r="K23" s="18">
        <f t="shared" si="1"/>
        <v>380.69999999999993</v>
      </c>
      <c r="M23" s="18">
        <v>875.42</v>
      </c>
      <c r="N23" s="18">
        <v>494.72</v>
      </c>
      <c r="O23" s="18">
        <v>593.66</v>
      </c>
    </row>
    <row r="24" spans="1:17" ht="37.5" x14ac:dyDescent="0.3">
      <c r="A24" s="21" t="s">
        <v>53</v>
      </c>
      <c r="B24" s="13" t="s">
        <v>54</v>
      </c>
      <c r="C24" s="33" t="s">
        <v>21</v>
      </c>
      <c r="D24" s="15">
        <v>1026.73</v>
      </c>
      <c r="E24" s="15">
        <v>580.23</v>
      </c>
      <c r="F24" s="16">
        <v>696.28</v>
      </c>
      <c r="G24" s="19">
        <f t="shared" si="2"/>
        <v>0.56999999999999995</v>
      </c>
      <c r="H24" s="18">
        <f t="shared" si="3"/>
        <v>580.23</v>
      </c>
      <c r="I24" s="18" t="e">
        <f>ROUND(H24*#REF!,2)</f>
        <v>#REF!</v>
      </c>
      <c r="J24" s="18" t="e">
        <f t="shared" si="4"/>
        <v>#REF!</v>
      </c>
      <c r="K24" s="18">
        <f t="shared" si="1"/>
        <v>446.5</v>
      </c>
      <c r="M24" s="18">
        <v>1026.73</v>
      </c>
      <c r="N24" s="18">
        <v>580.23</v>
      </c>
      <c r="O24" s="18">
        <v>696.28</v>
      </c>
    </row>
    <row r="25" spans="1:17" ht="37.5" x14ac:dyDescent="0.3">
      <c r="A25" s="21" t="s">
        <v>55</v>
      </c>
      <c r="B25" s="13" t="s">
        <v>56</v>
      </c>
      <c r="C25" s="33" t="s">
        <v>21</v>
      </c>
      <c r="D25" s="15">
        <v>1167.23</v>
      </c>
      <c r="E25" s="15">
        <v>659.64</v>
      </c>
      <c r="F25" s="16">
        <v>791.57</v>
      </c>
      <c r="G25" s="19">
        <f t="shared" si="2"/>
        <v>0.56999999999999995</v>
      </c>
      <c r="H25" s="18">
        <f t="shared" si="3"/>
        <v>659.64</v>
      </c>
      <c r="I25" s="18" t="e">
        <f>ROUND(H25*#REF!,2)</f>
        <v>#REF!</v>
      </c>
      <c r="J25" s="18" t="e">
        <f t="shared" si="4"/>
        <v>#REF!</v>
      </c>
      <c r="K25" s="18">
        <f t="shared" si="1"/>
        <v>507.59000000000003</v>
      </c>
      <c r="M25" s="18">
        <v>1167.23</v>
      </c>
      <c r="N25" s="18">
        <v>659.64</v>
      </c>
      <c r="O25" s="18">
        <v>791.57</v>
      </c>
    </row>
    <row r="26" spans="1:17" ht="37.5" x14ac:dyDescent="0.3">
      <c r="A26" s="21" t="s">
        <v>57</v>
      </c>
      <c r="B26" s="13" t="s">
        <v>58</v>
      </c>
      <c r="C26" s="33" t="s">
        <v>21</v>
      </c>
      <c r="D26" s="15">
        <v>1156.42</v>
      </c>
      <c r="E26" s="15">
        <v>595.63</v>
      </c>
      <c r="F26" s="16">
        <v>714.76</v>
      </c>
      <c r="G26" s="19">
        <f t="shared" si="2"/>
        <v>0.52</v>
      </c>
      <c r="H26" s="18">
        <f t="shared" si="3"/>
        <v>595.63</v>
      </c>
      <c r="I26" s="18" t="e">
        <f>ROUND(H26*#REF!,2)</f>
        <v>#REF!</v>
      </c>
      <c r="J26" s="18" t="e">
        <f t="shared" si="4"/>
        <v>#REF!</v>
      </c>
      <c r="K26" s="18">
        <f t="shared" si="1"/>
        <v>560.79000000000008</v>
      </c>
      <c r="M26" s="18">
        <v>1156.42</v>
      </c>
      <c r="N26" s="18">
        <v>595.63</v>
      </c>
      <c r="O26" s="18">
        <v>714.76</v>
      </c>
    </row>
    <row r="27" spans="1:17" ht="37.5" x14ac:dyDescent="0.3">
      <c r="A27" s="21" t="s">
        <v>59</v>
      </c>
      <c r="B27" s="13" t="s">
        <v>60</v>
      </c>
      <c r="C27" s="33" t="s">
        <v>21</v>
      </c>
      <c r="D27" s="15">
        <v>1275.3</v>
      </c>
      <c r="E27" s="15">
        <v>656.86</v>
      </c>
      <c r="F27" s="16">
        <v>788.23</v>
      </c>
      <c r="G27" s="19">
        <f t="shared" si="2"/>
        <v>0.52</v>
      </c>
      <c r="H27" s="18">
        <f t="shared" si="3"/>
        <v>656.86</v>
      </c>
      <c r="I27" s="18" t="e">
        <f>ROUND(H27*#REF!,2)</f>
        <v>#REF!</v>
      </c>
      <c r="J27" s="18" t="e">
        <f t="shared" si="4"/>
        <v>#REF!</v>
      </c>
      <c r="K27" s="18">
        <f t="shared" si="1"/>
        <v>618.43999999999994</v>
      </c>
      <c r="M27" s="18">
        <v>1275.3</v>
      </c>
      <c r="N27" s="18">
        <v>656.86</v>
      </c>
      <c r="O27" s="18">
        <v>788.23</v>
      </c>
    </row>
    <row r="28" spans="1:17" ht="37.5" x14ac:dyDescent="0.3">
      <c r="A28" s="21" t="s">
        <v>61</v>
      </c>
      <c r="B28" s="13" t="s">
        <v>62</v>
      </c>
      <c r="C28" s="33" t="s">
        <v>21</v>
      </c>
      <c r="D28" s="15">
        <v>1404.99</v>
      </c>
      <c r="E28" s="15">
        <v>723.67</v>
      </c>
      <c r="F28" s="16">
        <v>868.4</v>
      </c>
      <c r="G28" s="19">
        <f t="shared" si="2"/>
        <v>0.52</v>
      </c>
      <c r="H28" s="18">
        <f t="shared" si="3"/>
        <v>723.67</v>
      </c>
      <c r="I28" s="18" t="e">
        <f>ROUND(H28*#REF!,2)</f>
        <v>#REF!</v>
      </c>
      <c r="J28" s="18" t="e">
        <f t="shared" si="4"/>
        <v>#REF!</v>
      </c>
      <c r="K28" s="18">
        <f t="shared" si="1"/>
        <v>681.32</v>
      </c>
      <c r="M28" s="18">
        <v>1404.99</v>
      </c>
      <c r="N28" s="18">
        <v>723.67</v>
      </c>
      <c r="O28" s="18">
        <v>868.4</v>
      </c>
    </row>
    <row r="29" spans="1:17" ht="37.5" x14ac:dyDescent="0.3">
      <c r="A29" s="21" t="s">
        <v>63</v>
      </c>
      <c r="B29" s="13" t="s">
        <v>64</v>
      </c>
      <c r="C29" s="33" t="s">
        <v>21</v>
      </c>
      <c r="D29" s="15">
        <v>540.38</v>
      </c>
      <c r="E29" s="15">
        <v>442.34</v>
      </c>
      <c r="F29" s="16">
        <v>530.80999999999995</v>
      </c>
      <c r="G29" s="19">
        <f t="shared" si="2"/>
        <v>0.82</v>
      </c>
      <c r="H29" s="18">
        <f t="shared" si="3"/>
        <v>442.34</v>
      </c>
      <c r="I29" s="18" t="e">
        <f>ROUND(H29*#REF!,2)</f>
        <v>#REF!</v>
      </c>
      <c r="J29" s="18" t="e">
        <f t="shared" si="4"/>
        <v>#REF!</v>
      </c>
      <c r="K29" s="18">
        <f t="shared" si="1"/>
        <v>98.04000000000002</v>
      </c>
      <c r="M29" s="18">
        <v>540.38</v>
      </c>
      <c r="N29" s="18">
        <v>442.34</v>
      </c>
      <c r="O29" s="18">
        <v>530.80999999999995</v>
      </c>
    </row>
    <row r="30" spans="1:17" ht="37.5" x14ac:dyDescent="0.3">
      <c r="A30" s="21" t="s">
        <v>65</v>
      </c>
      <c r="B30" s="34" t="s">
        <v>66</v>
      </c>
      <c r="C30" s="33" t="s">
        <v>21</v>
      </c>
      <c r="D30" s="15">
        <v>324.23</v>
      </c>
      <c r="E30" s="15">
        <v>122.82</v>
      </c>
      <c r="F30" s="16">
        <v>147.38</v>
      </c>
      <c r="G30" s="19">
        <f t="shared" si="2"/>
        <v>0.38</v>
      </c>
      <c r="H30" s="18">
        <f t="shared" si="3"/>
        <v>122.82</v>
      </c>
      <c r="I30" s="18" t="e">
        <f>ROUND(H30*#REF!,2)</f>
        <v>#REF!</v>
      </c>
      <c r="J30" s="18" t="e">
        <f t="shared" si="4"/>
        <v>#REF!</v>
      </c>
      <c r="K30" s="18">
        <f t="shared" si="1"/>
        <v>201.41000000000003</v>
      </c>
      <c r="M30" s="18">
        <v>324.23</v>
      </c>
      <c r="N30" s="18">
        <v>112.82</v>
      </c>
      <c r="O30" s="18">
        <v>135.38</v>
      </c>
    </row>
    <row r="31" spans="1:17" ht="18.75" x14ac:dyDescent="0.3">
      <c r="A31" s="21" t="s">
        <v>67</v>
      </c>
      <c r="B31" s="13" t="s">
        <v>68</v>
      </c>
      <c r="C31" s="33" t="s">
        <v>21</v>
      </c>
      <c r="D31" s="15">
        <v>540.38</v>
      </c>
      <c r="E31" s="15">
        <v>451.27</v>
      </c>
      <c r="F31" s="16">
        <v>541.52</v>
      </c>
      <c r="G31" s="19">
        <f t="shared" si="2"/>
        <v>0.84</v>
      </c>
      <c r="H31" s="18">
        <f t="shared" si="3"/>
        <v>451.27</v>
      </c>
      <c r="I31" s="18" t="e">
        <f>ROUND(H31*#REF!,2)</f>
        <v>#REF!</v>
      </c>
      <c r="J31" s="18" t="e">
        <f t="shared" si="4"/>
        <v>#REF!</v>
      </c>
      <c r="K31" s="18">
        <f t="shared" si="1"/>
        <v>89.110000000000014</v>
      </c>
      <c r="M31" s="18">
        <v>540.38</v>
      </c>
      <c r="N31" s="18">
        <v>451.27</v>
      </c>
      <c r="O31" s="18">
        <v>541.52</v>
      </c>
    </row>
    <row r="32" spans="1:17" ht="18.75" x14ac:dyDescent="0.3">
      <c r="A32" s="21" t="s">
        <v>69</v>
      </c>
      <c r="B32" s="13" t="s">
        <v>70</v>
      </c>
      <c r="C32" s="33" t="s">
        <v>21</v>
      </c>
      <c r="D32" s="15">
        <v>270.19</v>
      </c>
      <c r="E32" s="15">
        <v>225.64</v>
      </c>
      <c r="F32" s="16">
        <v>270.77</v>
      </c>
      <c r="G32" s="19">
        <f t="shared" si="2"/>
        <v>0.84</v>
      </c>
      <c r="H32" s="18">
        <f t="shared" si="3"/>
        <v>225.64</v>
      </c>
      <c r="I32" s="18" t="e">
        <f>ROUND(H32*#REF!,2)</f>
        <v>#REF!</v>
      </c>
      <c r="J32" s="18" t="e">
        <f t="shared" si="4"/>
        <v>#REF!</v>
      </c>
      <c r="K32" s="18">
        <f t="shared" si="1"/>
        <v>44.550000000000011</v>
      </c>
      <c r="M32" s="18">
        <v>270.19</v>
      </c>
      <c r="N32" s="18">
        <v>225.64</v>
      </c>
      <c r="O32" s="18">
        <v>270.77</v>
      </c>
    </row>
    <row r="33" spans="1:15" ht="37.5" x14ac:dyDescent="0.3">
      <c r="A33" s="21" t="s">
        <v>71</v>
      </c>
      <c r="B33" s="35" t="s">
        <v>72</v>
      </c>
      <c r="C33" s="33" t="s">
        <v>21</v>
      </c>
      <c r="D33" s="15">
        <v>6484.58</v>
      </c>
      <c r="E33" s="15">
        <v>723.84</v>
      </c>
      <c r="F33" s="16">
        <v>868.61</v>
      </c>
      <c r="G33" s="19">
        <f t="shared" si="2"/>
        <v>0.11</v>
      </c>
      <c r="H33" s="18">
        <f t="shared" si="3"/>
        <v>723.84</v>
      </c>
      <c r="I33" s="18" t="e">
        <f>ROUND(H33*#REF!,2)</f>
        <v>#REF!</v>
      </c>
      <c r="J33" s="18" t="e">
        <f t="shared" si="4"/>
        <v>#REF!</v>
      </c>
      <c r="K33" s="18">
        <f t="shared" si="1"/>
        <v>5760.74</v>
      </c>
      <c r="M33" s="18">
        <v>6484.58</v>
      </c>
      <c r="N33" s="18">
        <v>723.84</v>
      </c>
      <c r="O33" s="18">
        <v>868.61</v>
      </c>
    </row>
    <row r="34" spans="1:15" ht="37.5" x14ac:dyDescent="0.3">
      <c r="A34" s="21" t="s">
        <v>73</v>
      </c>
      <c r="B34" s="35" t="s">
        <v>74</v>
      </c>
      <c r="C34" s="33" t="s">
        <v>21</v>
      </c>
      <c r="D34" s="15">
        <v>6484.58</v>
      </c>
      <c r="E34" s="15">
        <v>823.6</v>
      </c>
      <c r="F34" s="16">
        <v>988.32</v>
      </c>
      <c r="G34" s="19">
        <f t="shared" si="2"/>
        <v>0.13</v>
      </c>
      <c r="H34" s="18">
        <f t="shared" si="3"/>
        <v>823.6</v>
      </c>
      <c r="I34" s="18" t="e">
        <f>ROUND(H34*#REF!,2)</f>
        <v>#REF!</v>
      </c>
      <c r="J34" s="18" t="e">
        <f t="shared" si="4"/>
        <v>#REF!</v>
      </c>
      <c r="K34" s="18">
        <f t="shared" si="1"/>
        <v>5660.98</v>
      </c>
      <c r="M34" s="18">
        <v>6484.58</v>
      </c>
      <c r="N34" s="18">
        <v>823.6</v>
      </c>
      <c r="O34" s="18">
        <v>988.32</v>
      </c>
    </row>
    <row r="35" spans="1:15" ht="37.5" x14ac:dyDescent="0.3">
      <c r="A35" s="21" t="s">
        <v>75</v>
      </c>
      <c r="B35" s="35" t="s">
        <v>76</v>
      </c>
      <c r="C35" s="33" t="s">
        <v>21</v>
      </c>
      <c r="D35" s="15">
        <v>6484.58</v>
      </c>
      <c r="E35" s="15">
        <v>926.41</v>
      </c>
      <c r="F35" s="16">
        <v>1111.69</v>
      </c>
      <c r="G35" s="19">
        <f t="shared" si="2"/>
        <v>0.14000000000000001</v>
      </c>
      <c r="H35" s="18">
        <f t="shared" si="3"/>
        <v>926.41</v>
      </c>
      <c r="I35" s="18" t="e">
        <f>ROUND(H35*#REF!,2)</f>
        <v>#REF!</v>
      </c>
      <c r="J35" s="18" t="e">
        <f t="shared" si="4"/>
        <v>#REF!</v>
      </c>
      <c r="K35" s="18">
        <f t="shared" si="1"/>
        <v>5558.17</v>
      </c>
      <c r="M35" s="18">
        <v>6484.58</v>
      </c>
      <c r="N35" s="18">
        <v>926.41</v>
      </c>
      <c r="O35" s="18">
        <v>1111.69</v>
      </c>
    </row>
    <row r="36" spans="1:15" ht="37.5" x14ac:dyDescent="0.3">
      <c r="A36" s="21" t="s">
        <v>77</v>
      </c>
      <c r="B36" s="35" t="s">
        <v>78</v>
      </c>
      <c r="C36" s="33" t="s">
        <v>21</v>
      </c>
      <c r="D36" s="15">
        <v>8646.11</v>
      </c>
      <c r="E36" s="15">
        <v>1521</v>
      </c>
      <c r="F36" s="16">
        <v>1825.2</v>
      </c>
      <c r="G36" s="19">
        <f t="shared" si="2"/>
        <v>0.18</v>
      </c>
      <c r="H36" s="18">
        <f t="shared" si="3"/>
        <v>1521</v>
      </c>
      <c r="I36" s="18" t="e">
        <f>ROUND(H36*#REF!,2)</f>
        <v>#REF!</v>
      </c>
      <c r="J36" s="18" t="e">
        <f t="shared" si="4"/>
        <v>#REF!</v>
      </c>
      <c r="K36" s="18">
        <f t="shared" si="1"/>
        <v>7125.1100000000006</v>
      </c>
      <c r="M36" s="18">
        <v>8646.11</v>
      </c>
      <c r="N36" s="18">
        <v>1521</v>
      </c>
      <c r="O36" s="18">
        <v>1825.2</v>
      </c>
    </row>
    <row r="37" spans="1:15" ht="37.5" x14ac:dyDescent="0.3">
      <c r="A37" s="21" t="s">
        <v>79</v>
      </c>
      <c r="B37" s="35" t="s">
        <v>80</v>
      </c>
      <c r="C37" s="33" t="s">
        <v>21</v>
      </c>
      <c r="D37" s="15">
        <v>10807.64</v>
      </c>
      <c r="E37" s="15">
        <v>2539.5300000000002</v>
      </c>
      <c r="F37" s="16">
        <v>3047.44</v>
      </c>
      <c r="G37" s="19">
        <f t="shared" si="2"/>
        <v>0.23</v>
      </c>
      <c r="H37" s="18">
        <f t="shared" si="3"/>
        <v>2539.5300000000002</v>
      </c>
      <c r="I37" s="18" t="e">
        <f>ROUND(H37*#REF!,2)</f>
        <v>#REF!</v>
      </c>
      <c r="J37" s="18" t="e">
        <f t="shared" si="4"/>
        <v>#REF!</v>
      </c>
      <c r="K37" s="18">
        <f t="shared" si="1"/>
        <v>8268.1099999999988</v>
      </c>
      <c r="M37" s="18">
        <v>10807.64</v>
      </c>
      <c r="N37" s="18">
        <v>2539.5300000000002</v>
      </c>
      <c r="O37" s="18">
        <v>3047.44</v>
      </c>
    </row>
    <row r="38" spans="1:15" ht="18.75" x14ac:dyDescent="0.3">
      <c r="A38" s="21" t="s">
        <v>81</v>
      </c>
      <c r="B38" s="35" t="s">
        <v>82</v>
      </c>
      <c r="C38" s="33" t="s">
        <v>21</v>
      </c>
      <c r="D38" s="15">
        <v>12969.17</v>
      </c>
      <c r="E38" s="15">
        <v>2539.5300000000002</v>
      </c>
      <c r="F38" s="16">
        <v>3047.44</v>
      </c>
      <c r="G38" s="19">
        <f t="shared" si="2"/>
        <v>0.2</v>
      </c>
      <c r="H38" s="18">
        <f t="shared" si="3"/>
        <v>2539.5300000000002</v>
      </c>
      <c r="I38" s="18" t="e">
        <f>ROUND(H38*#REF!,2)</f>
        <v>#REF!</v>
      </c>
      <c r="J38" s="18" t="e">
        <f t="shared" si="4"/>
        <v>#REF!</v>
      </c>
      <c r="K38" s="18">
        <f t="shared" si="1"/>
        <v>10429.64</v>
      </c>
      <c r="M38" s="18">
        <v>12969.17</v>
      </c>
      <c r="N38" s="18">
        <v>2539.5300000000002</v>
      </c>
      <c r="O38" s="18">
        <v>3047.44</v>
      </c>
    </row>
    <row r="39" spans="1:15" ht="18.75" x14ac:dyDescent="0.3">
      <c r="A39" s="21" t="s">
        <v>83</v>
      </c>
      <c r="B39" s="35" t="s">
        <v>84</v>
      </c>
      <c r="C39" s="33" t="s">
        <v>21</v>
      </c>
      <c r="D39" s="15">
        <v>15130.7</v>
      </c>
      <c r="E39" s="15">
        <v>3174.41</v>
      </c>
      <c r="F39" s="16">
        <v>3809.29</v>
      </c>
      <c r="G39" s="19">
        <f t="shared" si="2"/>
        <v>0.21</v>
      </c>
      <c r="H39" s="18">
        <f t="shared" si="3"/>
        <v>3174.41</v>
      </c>
      <c r="I39" s="18" t="e">
        <f>ROUND(H39*#REF!,2)</f>
        <v>#REF!</v>
      </c>
      <c r="J39" s="18" t="e">
        <f t="shared" si="4"/>
        <v>#REF!</v>
      </c>
      <c r="K39" s="18">
        <f t="shared" si="1"/>
        <v>11956.29</v>
      </c>
      <c r="M39" s="18">
        <v>15130.7</v>
      </c>
      <c r="N39" s="18">
        <v>3174.41</v>
      </c>
      <c r="O39" s="18">
        <v>3809.29</v>
      </c>
    </row>
    <row r="40" spans="1:15" ht="37.5" x14ac:dyDescent="0.3">
      <c r="A40" s="21" t="s">
        <v>85</v>
      </c>
      <c r="B40" s="35" t="s">
        <v>86</v>
      </c>
      <c r="C40" s="33" t="s">
        <v>21</v>
      </c>
      <c r="D40" s="15">
        <v>6484.58</v>
      </c>
      <c r="E40" s="15">
        <v>723.84</v>
      </c>
      <c r="F40" s="16">
        <v>868.61</v>
      </c>
      <c r="G40" s="19">
        <f t="shared" si="2"/>
        <v>0.11</v>
      </c>
      <c r="H40" s="18">
        <f t="shared" si="3"/>
        <v>723.84</v>
      </c>
      <c r="I40" s="18" t="e">
        <f>ROUND(H40*#REF!,2)</f>
        <v>#REF!</v>
      </c>
      <c r="J40" s="18" t="e">
        <f t="shared" si="4"/>
        <v>#REF!</v>
      </c>
      <c r="K40" s="18">
        <f t="shared" si="1"/>
        <v>5760.74</v>
      </c>
      <c r="M40" s="18">
        <v>6484.58</v>
      </c>
      <c r="N40" s="18">
        <v>723.84</v>
      </c>
      <c r="O40" s="18">
        <v>868.61</v>
      </c>
    </row>
    <row r="41" spans="1:15" ht="37.5" x14ac:dyDescent="0.3">
      <c r="A41" s="21" t="s">
        <v>87</v>
      </c>
      <c r="B41" s="35" t="s">
        <v>88</v>
      </c>
      <c r="C41" s="33" t="s">
        <v>21</v>
      </c>
      <c r="D41" s="15">
        <v>6484.58</v>
      </c>
      <c r="E41" s="15">
        <v>823.6</v>
      </c>
      <c r="F41" s="16">
        <v>988.32</v>
      </c>
      <c r="G41" s="19">
        <f t="shared" si="2"/>
        <v>0.13</v>
      </c>
      <c r="H41" s="18">
        <f t="shared" si="3"/>
        <v>823.6</v>
      </c>
      <c r="I41" s="18" t="e">
        <f>ROUND(H41*#REF!,2)</f>
        <v>#REF!</v>
      </c>
      <c r="J41" s="18" t="e">
        <f t="shared" si="4"/>
        <v>#REF!</v>
      </c>
      <c r="K41" s="18">
        <f t="shared" si="1"/>
        <v>5660.98</v>
      </c>
      <c r="M41" s="18">
        <v>6484.58</v>
      </c>
      <c r="N41" s="18">
        <v>823.6</v>
      </c>
      <c r="O41" s="18">
        <v>988.32</v>
      </c>
    </row>
    <row r="42" spans="1:15" ht="37.5" x14ac:dyDescent="0.3">
      <c r="A42" s="21" t="s">
        <v>89</v>
      </c>
      <c r="B42" s="35" t="s">
        <v>90</v>
      </c>
      <c r="C42" s="33" t="s">
        <v>21</v>
      </c>
      <c r="D42" s="15">
        <v>6484.58</v>
      </c>
      <c r="E42" s="15">
        <v>1056.1099999999999</v>
      </c>
      <c r="F42" s="16">
        <v>1267.33</v>
      </c>
      <c r="G42" s="19">
        <f t="shared" si="2"/>
        <v>0.16</v>
      </c>
      <c r="H42" s="18">
        <f t="shared" si="3"/>
        <v>1056.1099999999999</v>
      </c>
      <c r="I42" s="18" t="e">
        <f>ROUND(H42*#REF!,2)</f>
        <v>#REF!</v>
      </c>
      <c r="J42" s="18" t="e">
        <f t="shared" si="4"/>
        <v>#REF!</v>
      </c>
      <c r="K42" s="18">
        <f t="shared" si="1"/>
        <v>5428.47</v>
      </c>
      <c r="M42" s="18">
        <v>6484.58</v>
      </c>
      <c r="N42" s="18">
        <v>1056.1099999999999</v>
      </c>
      <c r="O42" s="18">
        <v>1267.33</v>
      </c>
    </row>
    <row r="43" spans="1:15" ht="37.5" x14ac:dyDescent="0.3">
      <c r="A43" s="21" t="s">
        <v>91</v>
      </c>
      <c r="B43" s="35" t="s">
        <v>92</v>
      </c>
      <c r="C43" s="33" t="s">
        <v>21</v>
      </c>
      <c r="D43" s="15">
        <v>8646.11</v>
      </c>
      <c r="E43" s="15">
        <v>1521</v>
      </c>
      <c r="F43" s="16">
        <v>1825.2</v>
      </c>
      <c r="G43" s="19">
        <f t="shared" si="2"/>
        <v>0.18</v>
      </c>
      <c r="H43" s="18">
        <f t="shared" si="3"/>
        <v>1521</v>
      </c>
      <c r="I43" s="18" t="e">
        <f>ROUND(H43*#REF!,2)</f>
        <v>#REF!</v>
      </c>
      <c r="J43" s="18" t="e">
        <f t="shared" si="4"/>
        <v>#REF!</v>
      </c>
      <c r="K43" s="18">
        <f t="shared" si="1"/>
        <v>7125.1100000000006</v>
      </c>
      <c r="M43" s="18">
        <v>8646.11</v>
      </c>
      <c r="N43" s="18">
        <v>1521</v>
      </c>
      <c r="O43" s="18">
        <v>1825.2</v>
      </c>
    </row>
    <row r="44" spans="1:15" ht="37.5" x14ac:dyDescent="0.3">
      <c r="A44" s="21" t="s">
        <v>93</v>
      </c>
      <c r="B44" s="35" t="s">
        <v>94</v>
      </c>
      <c r="C44" s="33" t="s">
        <v>21</v>
      </c>
      <c r="D44" s="15">
        <v>10807.64</v>
      </c>
      <c r="E44" s="15">
        <v>2539.5300000000002</v>
      </c>
      <c r="F44" s="16">
        <v>3047.44</v>
      </c>
      <c r="G44" s="19">
        <f t="shared" si="2"/>
        <v>0.23</v>
      </c>
      <c r="H44" s="18">
        <f t="shared" si="3"/>
        <v>2539.5300000000002</v>
      </c>
      <c r="I44" s="18" t="e">
        <f>ROUND(H44*#REF!,2)</f>
        <v>#REF!</v>
      </c>
      <c r="J44" s="18" t="e">
        <f t="shared" si="4"/>
        <v>#REF!</v>
      </c>
      <c r="K44" s="18">
        <f t="shared" si="1"/>
        <v>8268.1099999999988</v>
      </c>
      <c r="M44" s="18">
        <v>10807.64</v>
      </c>
      <c r="N44" s="18">
        <v>2539.5300000000002</v>
      </c>
      <c r="O44" s="18">
        <v>3047.44</v>
      </c>
    </row>
    <row r="45" spans="1:15" ht="37.5" x14ac:dyDescent="0.3">
      <c r="A45" s="21" t="s">
        <v>95</v>
      </c>
      <c r="B45" s="35" t="s">
        <v>96</v>
      </c>
      <c r="C45" s="33" t="s">
        <v>21</v>
      </c>
      <c r="D45" s="15">
        <v>12969.17</v>
      </c>
      <c r="E45" s="15">
        <v>2539.5300000000002</v>
      </c>
      <c r="F45" s="16">
        <v>3047.44</v>
      </c>
      <c r="G45" s="19">
        <f t="shared" si="2"/>
        <v>0.2</v>
      </c>
      <c r="H45" s="18">
        <f t="shared" si="3"/>
        <v>2539.5300000000002</v>
      </c>
      <c r="I45" s="18" t="e">
        <f>ROUND(H45*#REF!,2)</f>
        <v>#REF!</v>
      </c>
      <c r="J45" s="18" t="e">
        <f t="shared" si="4"/>
        <v>#REF!</v>
      </c>
      <c r="K45" s="18">
        <f t="shared" si="1"/>
        <v>10429.64</v>
      </c>
      <c r="M45" s="18">
        <v>12969.17</v>
      </c>
      <c r="N45" s="18">
        <v>2539.5300000000002</v>
      </c>
      <c r="O45" s="18">
        <v>3047.44</v>
      </c>
    </row>
    <row r="46" spans="1:15" ht="37.5" x14ac:dyDescent="0.3">
      <c r="A46" s="21" t="s">
        <v>97</v>
      </c>
      <c r="B46" s="35" t="s">
        <v>98</v>
      </c>
      <c r="C46" s="33" t="s">
        <v>21</v>
      </c>
      <c r="D46" s="15">
        <v>15130.7</v>
      </c>
      <c r="E46" s="15">
        <v>3174.41</v>
      </c>
      <c r="F46" s="16">
        <v>3809.29</v>
      </c>
      <c r="G46" s="19">
        <f t="shared" si="2"/>
        <v>0.21</v>
      </c>
      <c r="H46" s="18">
        <f t="shared" si="3"/>
        <v>3174.41</v>
      </c>
      <c r="I46" s="18" t="e">
        <f>ROUND(H46*#REF!,2)</f>
        <v>#REF!</v>
      </c>
      <c r="J46" s="18" t="e">
        <f t="shared" si="4"/>
        <v>#REF!</v>
      </c>
      <c r="K46" s="18">
        <f t="shared" si="1"/>
        <v>11956.29</v>
      </c>
      <c r="M46" s="18">
        <v>15130.7</v>
      </c>
      <c r="N46" s="18">
        <v>3174.41</v>
      </c>
      <c r="O46" s="18">
        <v>3809.29</v>
      </c>
    </row>
    <row r="47" spans="1:15" ht="18.75" x14ac:dyDescent="0.3">
      <c r="A47" s="20" t="s">
        <v>99</v>
      </c>
      <c r="B47" s="13" t="s">
        <v>100</v>
      </c>
      <c r="C47" s="33" t="s">
        <v>21</v>
      </c>
      <c r="D47" s="15">
        <v>2148.9899999999998</v>
      </c>
      <c r="E47" s="15">
        <v>1787.52</v>
      </c>
      <c r="F47" s="16">
        <v>2145.02</v>
      </c>
      <c r="G47" s="19">
        <f t="shared" si="2"/>
        <v>0.83</v>
      </c>
      <c r="H47" s="18">
        <f t="shared" si="3"/>
        <v>1787.52</v>
      </c>
      <c r="I47" s="18" t="e">
        <f>ROUND(H47*#REF!,2)</f>
        <v>#REF!</v>
      </c>
      <c r="J47" s="18" t="e">
        <f t="shared" si="4"/>
        <v>#REF!</v>
      </c>
      <c r="K47" s="18">
        <f t="shared" si="1"/>
        <v>361.4699999999998</v>
      </c>
      <c r="M47" s="18">
        <v>2148.9899999999998</v>
      </c>
      <c r="N47" s="18">
        <v>1787.52</v>
      </c>
      <c r="O47" s="18">
        <v>2145.02</v>
      </c>
    </row>
    <row r="48" spans="1:15" ht="37.5" x14ac:dyDescent="0.3">
      <c r="A48" s="20" t="s">
        <v>101</v>
      </c>
      <c r="B48" s="13" t="s">
        <v>102</v>
      </c>
      <c r="C48" s="33" t="s">
        <v>21</v>
      </c>
      <c r="D48" s="15">
        <v>2247.9899999999998</v>
      </c>
      <c r="E48" s="15">
        <v>758.33</v>
      </c>
      <c r="F48" s="16">
        <v>910</v>
      </c>
      <c r="G48" s="19">
        <f t="shared" si="2"/>
        <v>0.34</v>
      </c>
      <c r="H48" s="18">
        <f t="shared" si="3"/>
        <v>758.33</v>
      </c>
      <c r="I48" s="18" t="e">
        <f>ROUND(H48*#REF!,2)</f>
        <v>#REF!</v>
      </c>
      <c r="J48" s="18" t="e">
        <f t="shared" si="4"/>
        <v>#REF!</v>
      </c>
      <c r="K48" s="18">
        <f t="shared" si="1"/>
        <v>1489.6599999999999</v>
      </c>
      <c r="M48" s="18">
        <v>2247.9899999999998</v>
      </c>
      <c r="N48" s="18">
        <v>758.33</v>
      </c>
      <c r="O48" s="18">
        <v>910</v>
      </c>
    </row>
    <row r="49" spans="1:15" ht="37.5" x14ac:dyDescent="0.3">
      <c r="A49" s="20" t="s">
        <v>103</v>
      </c>
      <c r="B49" s="13" t="s">
        <v>104</v>
      </c>
      <c r="C49" s="33" t="s">
        <v>21</v>
      </c>
      <c r="D49" s="15">
        <v>2247.9899999999998</v>
      </c>
      <c r="E49" s="15">
        <v>579.41</v>
      </c>
      <c r="F49" s="16">
        <v>695.29</v>
      </c>
      <c r="G49" s="19">
        <f t="shared" si="2"/>
        <v>0.26</v>
      </c>
      <c r="H49" s="18">
        <f t="shared" si="3"/>
        <v>579.41</v>
      </c>
      <c r="I49" s="18" t="e">
        <f>ROUND(H49*#REF!,2)</f>
        <v>#REF!</v>
      </c>
      <c r="J49" s="18" t="e">
        <f t="shared" si="4"/>
        <v>#REF!</v>
      </c>
      <c r="K49" s="18">
        <f t="shared" si="1"/>
        <v>1668.58</v>
      </c>
      <c r="M49" s="18">
        <v>2247.9899999999998</v>
      </c>
      <c r="N49" s="18">
        <v>579.41</v>
      </c>
      <c r="O49" s="18">
        <v>695.29</v>
      </c>
    </row>
    <row r="50" spans="1:15" ht="18.75" x14ac:dyDescent="0.3">
      <c r="A50" s="20" t="s">
        <v>105</v>
      </c>
      <c r="B50" s="13" t="s">
        <v>106</v>
      </c>
      <c r="C50" s="33" t="s">
        <v>21</v>
      </c>
      <c r="D50" s="15">
        <v>799.77</v>
      </c>
      <c r="E50" s="15">
        <v>357.09</v>
      </c>
      <c r="F50" s="16">
        <v>428.51</v>
      </c>
      <c r="G50" s="19">
        <f t="shared" si="2"/>
        <v>0.45</v>
      </c>
      <c r="H50" s="18">
        <f t="shared" si="3"/>
        <v>357.09</v>
      </c>
      <c r="I50" s="18" t="e">
        <f>ROUND(H50*#REF!,2)</f>
        <v>#REF!</v>
      </c>
      <c r="J50" s="18" t="e">
        <f t="shared" si="4"/>
        <v>#REF!</v>
      </c>
      <c r="K50" s="18">
        <f t="shared" si="1"/>
        <v>442.68</v>
      </c>
      <c r="M50" s="18">
        <v>799.77</v>
      </c>
      <c r="N50" s="18">
        <v>357.09</v>
      </c>
      <c r="O50" s="18">
        <v>428.51</v>
      </c>
    </row>
    <row r="51" spans="1:15" ht="18.75" x14ac:dyDescent="0.3">
      <c r="A51" s="20" t="s">
        <v>107</v>
      </c>
      <c r="B51" s="13" t="s">
        <v>108</v>
      </c>
      <c r="C51" s="33" t="s">
        <v>21</v>
      </c>
      <c r="D51" s="15">
        <v>929.46</v>
      </c>
      <c r="E51" s="15">
        <v>405.53</v>
      </c>
      <c r="F51" s="16">
        <v>486.64</v>
      </c>
      <c r="G51" s="19">
        <f t="shared" si="2"/>
        <v>0.44</v>
      </c>
      <c r="H51" s="18">
        <f t="shared" si="3"/>
        <v>405.53</v>
      </c>
      <c r="I51" s="18" t="e">
        <f>ROUND(H51*#REF!,2)</f>
        <v>#REF!</v>
      </c>
      <c r="J51" s="18" t="e">
        <f t="shared" si="4"/>
        <v>#REF!</v>
      </c>
      <c r="K51" s="18">
        <f t="shared" si="1"/>
        <v>523.93000000000006</v>
      </c>
      <c r="M51" s="18">
        <v>929.46</v>
      </c>
      <c r="N51" s="18">
        <v>405.53</v>
      </c>
      <c r="O51" s="18">
        <v>486.64</v>
      </c>
    </row>
    <row r="52" spans="1:15" ht="18.75" x14ac:dyDescent="0.3">
      <c r="A52" s="20" t="s">
        <v>109</v>
      </c>
      <c r="B52" s="13" t="s">
        <v>110</v>
      </c>
      <c r="C52" s="33" t="s">
        <v>21</v>
      </c>
      <c r="D52" s="15">
        <v>594.41999999999996</v>
      </c>
      <c r="E52" s="15">
        <v>448.9</v>
      </c>
      <c r="F52" s="16">
        <v>538.67999999999995</v>
      </c>
      <c r="G52" s="19">
        <f t="shared" si="2"/>
        <v>0.76</v>
      </c>
      <c r="H52" s="18">
        <f t="shared" si="3"/>
        <v>448.9</v>
      </c>
      <c r="I52" s="18" t="e">
        <f>ROUND(H52*#REF!,2)</f>
        <v>#REF!</v>
      </c>
      <c r="J52" s="18" t="e">
        <f t="shared" si="4"/>
        <v>#REF!</v>
      </c>
      <c r="K52" s="18">
        <f t="shared" si="1"/>
        <v>145.51999999999998</v>
      </c>
      <c r="M52" s="18">
        <v>594.41999999999996</v>
      </c>
      <c r="N52" s="18">
        <v>448.9</v>
      </c>
      <c r="O52" s="18">
        <v>538.67999999999995</v>
      </c>
    </row>
    <row r="53" spans="1:15" ht="18.75" x14ac:dyDescent="0.3">
      <c r="A53" s="20" t="s">
        <v>111</v>
      </c>
      <c r="B53" s="13" t="s">
        <v>112</v>
      </c>
      <c r="C53" s="33" t="s">
        <v>21</v>
      </c>
      <c r="D53" s="15">
        <v>799.77</v>
      </c>
      <c r="E53" s="15">
        <v>270.54000000000002</v>
      </c>
      <c r="F53" s="16">
        <v>324.64999999999998</v>
      </c>
      <c r="G53" s="19">
        <f t="shared" si="2"/>
        <v>0.34</v>
      </c>
      <c r="H53" s="18">
        <f t="shared" si="3"/>
        <v>270.54000000000002</v>
      </c>
      <c r="I53" s="18" t="e">
        <f>ROUND(H53*#REF!,2)</f>
        <v>#REF!</v>
      </c>
      <c r="J53" s="18" t="e">
        <f>ROUND(I53-F53,2)</f>
        <v>#REF!</v>
      </c>
      <c r="K53" s="18">
        <f t="shared" si="1"/>
        <v>529.23</v>
      </c>
      <c r="M53" s="18">
        <v>799.77</v>
      </c>
      <c r="N53" s="18">
        <v>270.54000000000002</v>
      </c>
      <c r="O53" s="18">
        <v>324.64999999999998</v>
      </c>
    </row>
    <row r="54" spans="1:15" ht="18.75" x14ac:dyDescent="0.3">
      <c r="A54" s="20" t="s">
        <v>113</v>
      </c>
      <c r="B54" s="13" t="s">
        <v>114</v>
      </c>
      <c r="C54" s="33" t="s">
        <v>21</v>
      </c>
      <c r="D54" s="15">
        <v>486.34</v>
      </c>
      <c r="E54" s="15">
        <v>254.02</v>
      </c>
      <c r="F54" s="16">
        <v>304.82</v>
      </c>
      <c r="G54" s="19">
        <f t="shared" si="2"/>
        <v>0.52</v>
      </c>
      <c r="H54" s="18">
        <f t="shared" si="3"/>
        <v>254.02</v>
      </c>
      <c r="I54" s="18" t="e">
        <f>ROUND(H54*#REF!,2)</f>
        <v>#REF!</v>
      </c>
      <c r="J54" s="18" t="e">
        <f t="shared" si="4"/>
        <v>#REF!</v>
      </c>
      <c r="K54" s="18">
        <f t="shared" si="1"/>
        <v>232.31999999999996</v>
      </c>
      <c r="M54" s="18">
        <v>486.34</v>
      </c>
      <c r="N54" s="18">
        <v>254.02</v>
      </c>
      <c r="O54" s="18">
        <v>304.82</v>
      </c>
    </row>
    <row r="55" spans="1:15" ht="18.75" x14ac:dyDescent="0.3">
      <c r="A55" s="20" t="s">
        <v>115</v>
      </c>
      <c r="B55" s="13" t="s">
        <v>116</v>
      </c>
      <c r="C55" s="33" t="s">
        <v>21</v>
      </c>
      <c r="D55" s="15">
        <v>540.38</v>
      </c>
      <c r="E55" s="15">
        <v>451.27</v>
      </c>
      <c r="F55" s="16">
        <v>541.52</v>
      </c>
      <c r="G55" s="19">
        <f t="shared" si="2"/>
        <v>0.84</v>
      </c>
      <c r="H55" s="18">
        <f t="shared" si="3"/>
        <v>451.27</v>
      </c>
      <c r="I55" s="18" t="e">
        <f>ROUND(H55*#REF!,2)</f>
        <v>#REF!</v>
      </c>
      <c r="J55" s="18" t="e">
        <f t="shared" si="4"/>
        <v>#REF!</v>
      </c>
      <c r="K55" s="18">
        <f t="shared" si="1"/>
        <v>89.110000000000014</v>
      </c>
      <c r="M55" s="18">
        <v>540.38</v>
      </c>
      <c r="N55" s="18">
        <v>451.27</v>
      </c>
      <c r="O55" s="18">
        <v>541.52</v>
      </c>
    </row>
    <row r="56" spans="1:15" ht="18.75" x14ac:dyDescent="0.3">
      <c r="A56" s="20" t="s">
        <v>117</v>
      </c>
      <c r="B56" s="13" t="s">
        <v>118</v>
      </c>
      <c r="C56" s="33" t="s">
        <v>21</v>
      </c>
      <c r="D56" s="15">
        <v>2323.64</v>
      </c>
      <c r="E56" s="15">
        <v>324.51</v>
      </c>
      <c r="F56" s="16">
        <v>389.41</v>
      </c>
      <c r="G56" s="19">
        <f t="shared" si="2"/>
        <v>0.14000000000000001</v>
      </c>
      <c r="H56" s="18">
        <f t="shared" si="3"/>
        <v>324.51</v>
      </c>
      <c r="I56" s="18" t="e">
        <f>ROUND(H56*#REF!,2)</f>
        <v>#REF!</v>
      </c>
      <c r="J56" s="18" t="e">
        <f t="shared" si="4"/>
        <v>#REF!</v>
      </c>
      <c r="K56" s="18">
        <f t="shared" si="1"/>
        <v>1999.1299999999999</v>
      </c>
      <c r="M56" s="18">
        <v>2323.64</v>
      </c>
      <c r="N56" s="18">
        <v>324.51</v>
      </c>
      <c r="O56" s="18">
        <v>389.41</v>
      </c>
    </row>
    <row r="57" spans="1:15" ht="37.5" x14ac:dyDescent="0.3">
      <c r="A57" s="20" t="s">
        <v>119</v>
      </c>
      <c r="B57" s="13" t="s">
        <v>120</v>
      </c>
      <c r="C57" s="33" t="s">
        <v>21</v>
      </c>
      <c r="D57" s="15">
        <v>1556.3</v>
      </c>
      <c r="E57" s="15">
        <v>992.96</v>
      </c>
      <c r="F57" s="16">
        <v>1191.55</v>
      </c>
      <c r="G57" s="19">
        <f t="shared" si="2"/>
        <v>0.64</v>
      </c>
      <c r="H57" s="18">
        <f t="shared" si="3"/>
        <v>992.96</v>
      </c>
      <c r="I57" s="18" t="e">
        <f>ROUND(H57*#REF!,2)</f>
        <v>#REF!</v>
      </c>
      <c r="J57" s="18" t="e">
        <f t="shared" si="4"/>
        <v>#REF!</v>
      </c>
      <c r="K57" s="18">
        <f t="shared" si="1"/>
        <v>563.33999999999992</v>
      </c>
      <c r="M57" s="18">
        <v>1556.3</v>
      </c>
      <c r="N57" s="18">
        <v>992.96</v>
      </c>
      <c r="O57" s="18">
        <v>1191.55</v>
      </c>
    </row>
    <row r="58" spans="1:15" ht="18.75" x14ac:dyDescent="0.3">
      <c r="A58" s="20" t="s">
        <v>121</v>
      </c>
      <c r="B58" s="36" t="s">
        <v>122</v>
      </c>
      <c r="C58" s="33" t="s">
        <v>21</v>
      </c>
      <c r="D58" s="15">
        <v>605.23</v>
      </c>
      <c r="E58" s="15">
        <v>505.43</v>
      </c>
      <c r="F58" s="16">
        <v>606.52</v>
      </c>
      <c r="G58" s="19">
        <f t="shared" si="2"/>
        <v>0.84</v>
      </c>
      <c r="H58" s="18">
        <f t="shared" si="3"/>
        <v>505.43</v>
      </c>
      <c r="I58" s="18" t="e">
        <f>ROUND(H58*#REF!,2)</f>
        <v>#REF!</v>
      </c>
      <c r="J58" s="18" t="e">
        <f t="shared" si="4"/>
        <v>#REF!</v>
      </c>
      <c r="K58" s="18">
        <f t="shared" si="1"/>
        <v>99.800000000000011</v>
      </c>
      <c r="M58" s="18">
        <v>605.23</v>
      </c>
      <c r="N58" s="18">
        <v>505.43</v>
      </c>
      <c r="O58" s="18">
        <v>606.52</v>
      </c>
    </row>
    <row r="59" spans="1:15" ht="41.25" customHeight="1" x14ac:dyDescent="0.25">
      <c r="A59" s="7"/>
      <c r="B59" s="8" t="s">
        <v>123</v>
      </c>
      <c r="C59" s="8"/>
      <c r="D59" s="8"/>
      <c r="E59" s="8"/>
      <c r="F59" s="29"/>
      <c r="G59" s="19" t="e">
        <f t="shared" si="2"/>
        <v>#DIV/0!</v>
      </c>
      <c r="H59" s="18"/>
      <c r="I59" s="18"/>
      <c r="J59" s="18"/>
      <c r="K59" s="18"/>
      <c r="M59" s="18">
        <v>0</v>
      </c>
      <c r="N59" s="18">
        <v>0</v>
      </c>
      <c r="O59" s="18">
        <v>0</v>
      </c>
    </row>
    <row r="60" spans="1:15" ht="37.5" x14ac:dyDescent="0.3">
      <c r="A60" s="12" t="s">
        <v>124</v>
      </c>
      <c r="B60" s="37" t="s">
        <v>125</v>
      </c>
      <c r="C60" s="38" t="s">
        <v>21</v>
      </c>
      <c r="D60" s="15">
        <v>6484.58</v>
      </c>
      <c r="E60" s="15">
        <v>1690.8</v>
      </c>
      <c r="F60" s="16">
        <v>2028.96</v>
      </c>
      <c r="G60" s="19">
        <f t="shared" si="2"/>
        <v>0.26</v>
      </c>
      <c r="H60" s="18">
        <f t="shared" si="3"/>
        <v>1690.8</v>
      </c>
      <c r="I60" s="18" t="e">
        <f>ROUND(H60*#REF!,2)</f>
        <v>#REF!</v>
      </c>
      <c r="J60" s="18" t="e">
        <f t="shared" si="4"/>
        <v>#REF!</v>
      </c>
      <c r="K60" s="18">
        <f t="shared" si="1"/>
        <v>4793.78</v>
      </c>
      <c r="M60" s="18">
        <v>6484.58</v>
      </c>
      <c r="N60" s="18">
        <v>1690.8</v>
      </c>
      <c r="O60" s="18">
        <v>2028.96</v>
      </c>
    </row>
    <row r="61" spans="1:15" ht="37.5" x14ac:dyDescent="0.3">
      <c r="A61" s="12" t="s">
        <v>126</v>
      </c>
      <c r="B61" s="37" t="s">
        <v>127</v>
      </c>
      <c r="C61" s="38" t="s">
        <v>21</v>
      </c>
      <c r="D61" s="15">
        <v>6484.58</v>
      </c>
      <c r="E61" s="15">
        <v>1690.8</v>
      </c>
      <c r="F61" s="16">
        <v>2028.96</v>
      </c>
      <c r="G61" s="19">
        <f t="shared" si="2"/>
        <v>0.26</v>
      </c>
      <c r="H61" s="18">
        <f t="shared" si="3"/>
        <v>1690.8</v>
      </c>
      <c r="I61" s="18" t="e">
        <f>ROUND(H61*#REF!,2)</f>
        <v>#REF!</v>
      </c>
      <c r="J61" s="18" t="e">
        <f t="shared" si="4"/>
        <v>#REF!</v>
      </c>
      <c r="K61" s="18">
        <f t="shared" si="1"/>
        <v>4793.78</v>
      </c>
      <c r="M61" s="18">
        <v>6484.58</v>
      </c>
      <c r="N61" s="18">
        <v>1690.8</v>
      </c>
      <c r="O61" s="18">
        <v>2028.96</v>
      </c>
    </row>
    <row r="62" spans="1:15" ht="37.5" x14ac:dyDescent="0.3">
      <c r="A62" s="12" t="s">
        <v>128</v>
      </c>
      <c r="B62" s="37" t="s">
        <v>129</v>
      </c>
      <c r="C62" s="38" t="s">
        <v>21</v>
      </c>
      <c r="D62" s="15">
        <v>6484.58</v>
      </c>
      <c r="E62" s="15">
        <v>1690.8</v>
      </c>
      <c r="F62" s="16">
        <v>2028.96</v>
      </c>
      <c r="G62" s="19">
        <f t="shared" si="2"/>
        <v>0.26</v>
      </c>
      <c r="H62" s="18">
        <f t="shared" si="3"/>
        <v>1690.8</v>
      </c>
      <c r="I62" s="18" t="e">
        <f>ROUND(H62*#REF!,2)</f>
        <v>#REF!</v>
      </c>
      <c r="J62" s="18" t="e">
        <f t="shared" si="4"/>
        <v>#REF!</v>
      </c>
      <c r="K62" s="18">
        <f t="shared" si="1"/>
        <v>4793.78</v>
      </c>
      <c r="M62" s="18">
        <v>6484.58</v>
      </c>
      <c r="N62" s="18">
        <v>1690.8</v>
      </c>
      <c r="O62" s="18">
        <v>2028.96</v>
      </c>
    </row>
    <row r="63" spans="1:15" ht="37.5" x14ac:dyDescent="0.3">
      <c r="A63" s="20" t="s">
        <v>130</v>
      </c>
      <c r="B63" s="35" t="s">
        <v>131</v>
      </c>
      <c r="C63" s="38" t="s">
        <v>21</v>
      </c>
      <c r="D63" s="15">
        <v>8646.11</v>
      </c>
      <c r="E63" s="15">
        <v>2445.12</v>
      </c>
      <c r="F63" s="16">
        <v>2934.14</v>
      </c>
      <c r="G63" s="19">
        <f t="shared" si="2"/>
        <v>0.28000000000000003</v>
      </c>
      <c r="H63" s="18">
        <f t="shared" si="3"/>
        <v>2445.12</v>
      </c>
      <c r="I63" s="18" t="e">
        <f>ROUND(H63*#REF!,2)</f>
        <v>#REF!</v>
      </c>
      <c r="J63" s="18" t="e">
        <f t="shared" si="4"/>
        <v>#REF!</v>
      </c>
      <c r="K63" s="18">
        <f>D63-E63</f>
        <v>6200.9900000000007</v>
      </c>
      <c r="M63" s="18">
        <v>8646.11</v>
      </c>
      <c r="N63" s="18">
        <v>2445.12</v>
      </c>
      <c r="O63" s="18">
        <v>2934.14</v>
      </c>
    </row>
    <row r="64" spans="1:15" ht="37.5" x14ac:dyDescent="0.3">
      <c r="A64" s="20" t="s">
        <v>132</v>
      </c>
      <c r="B64" s="35" t="s">
        <v>133</v>
      </c>
      <c r="C64" s="38" t="s">
        <v>21</v>
      </c>
      <c r="D64" s="15">
        <v>10807.64</v>
      </c>
      <c r="E64" s="15">
        <v>4890.2299999999996</v>
      </c>
      <c r="F64" s="16">
        <v>5868.28</v>
      </c>
      <c r="G64" s="19">
        <f t="shared" si="2"/>
        <v>0.45</v>
      </c>
      <c r="H64" s="18">
        <f t="shared" si="3"/>
        <v>4890.2299999999996</v>
      </c>
      <c r="I64" s="18" t="e">
        <f>ROUND(H64*#REF!,2)</f>
        <v>#REF!</v>
      </c>
      <c r="J64" s="18" t="e">
        <f t="shared" si="4"/>
        <v>#REF!</v>
      </c>
      <c r="K64" s="18">
        <f t="shared" si="1"/>
        <v>5917.41</v>
      </c>
      <c r="M64" s="18">
        <v>10807.64</v>
      </c>
      <c r="N64" s="18">
        <v>4890.2299999999996</v>
      </c>
      <c r="O64" s="18">
        <v>5868.28</v>
      </c>
    </row>
    <row r="65" spans="1:15" ht="37.5" x14ac:dyDescent="0.3">
      <c r="A65" s="20" t="s">
        <v>134</v>
      </c>
      <c r="B65" s="35" t="s">
        <v>135</v>
      </c>
      <c r="C65" s="38" t="s">
        <v>21</v>
      </c>
      <c r="D65" s="15">
        <v>12969.17</v>
      </c>
      <c r="E65" s="15">
        <v>5692.83</v>
      </c>
      <c r="F65" s="16">
        <v>6831.4</v>
      </c>
      <c r="G65" s="19">
        <f t="shared" si="2"/>
        <v>0.44</v>
      </c>
      <c r="H65" s="18">
        <f t="shared" si="3"/>
        <v>5692.83</v>
      </c>
      <c r="I65" s="18" t="e">
        <f>ROUND(H65*#REF!,2)</f>
        <v>#REF!</v>
      </c>
      <c r="J65" s="18" t="e">
        <f t="shared" si="4"/>
        <v>#REF!</v>
      </c>
      <c r="K65" s="18">
        <f t="shared" si="1"/>
        <v>7276.34</v>
      </c>
      <c r="M65" s="18">
        <v>12969.17</v>
      </c>
      <c r="N65" s="18">
        <v>5692.83</v>
      </c>
      <c r="O65" s="18">
        <v>6831.4</v>
      </c>
    </row>
    <row r="66" spans="1:15" ht="37.5" x14ac:dyDescent="0.3">
      <c r="A66" s="20" t="s">
        <v>136</v>
      </c>
      <c r="B66" s="35" t="s">
        <v>137</v>
      </c>
      <c r="C66" s="38" t="s">
        <v>21</v>
      </c>
      <c r="D66" s="15">
        <v>15130.7</v>
      </c>
      <c r="E66" s="15">
        <v>7116.04</v>
      </c>
      <c r="F66" s="16">
        <v>8539.25</v>
      </c>
      <c r="G66" s="19">
        <f t="shared" si="2"/>
        <v>0.47</v>
      </c>
      <c r="H66" s="18">
        <f t="shared" si="3"/>
        <v>7116.04</v>
      </c>
      <c r="I66" s="18" t="e">
        <f>ROUND(H66*#REF!,2)</f>
        <v>#REF!</v>
      </c>
      <c r="J66" s="18" t="e">
        <f t="shared" si="4"/>
        <v>#REF!</v>
      </c>
      <c r="K66" s="18">
        <f t="shared" si="1"/>
        <v>8014.6600000000008</v>
      </c>
      <c r="M66" s="18">
        <v>15130.7</v>
      </c>
      <c r="N66" s="18">
        <v>7116.04</v>
      </c>
      <c r="O66" s="18">
        <v>8539.25</v>
      </c>
    </row>
    <row r="67" spans="1:15" ht="37.5" x14ac:dyDescent="0.3">
      <c r="A67" s="21" t="s">
        <v>138</v>
      </c>
      <c r="B67" s="35" t="s">
        <v>139</v>
      </c>
      <c r="C67" s="38" t="s">
        <v>21</v>
      </c>
      <c r="D67" s="15">
        <v>6484.58</v>
      </c>
      <c r="E67" s="15">
        <v>1690.8</v>
      </c>
      <c r="F67" s="16">
        <v>2028.96</v>
      </c>
      <c r="G67" s="19">
        <f t="shared" si="2"/>
        <v>0.26</v>
      </c>
      <c r="H67" s="18">
        <f t="shared" si="3"/>
        <v>1690.8</v>
      </c>
      <c r="I67" s="18" t="e">
        <f>ROUND(H67*#REF!,2)</f>
        <v>#REF!</v>
      </c>
      <c r="J67" s="18" t="e">
        <f t="shared" si="4"/>
        <v>#REF!</v>
      </c>
      <c r="K67" s="18">
        <f t="shared" si="1"/>
        <v>4793.78</v>
      </c>
      <c r="M67" s="18">
        <v>6484.58</v>
      </c>
      <c r="N67" s="18">
        <v>1690.8</v>
      </c>
      <c r="O67" s="18">
        <v>2028.96</v>
      </c>
    </row>
    <row r="68" spans="1:15" ht="37.5" x14ac:dyDescent="0.3">
      <c r="A68" s="21" t="s">
        <v>140</v>
      </c>
      <c r="B68" s="35" t="s">
        <v>141</v>
      </c>
      <c r="C68" s="38" t="s">
        <v>21</v>
      </c>
      <c r="D68" s="15">
        <v>6484.58</v>
      </c>
      <c r="E68" s="15">
        <v>1690.8</v>
      </c>
      <c r="F68" s="16">
        <v>2028.96</v>
      </c>
      <c r="G68" s="19">
        <f t="shared" si="2"/>
        <v>0.26</v>
      </c>
      <c r="H68" s="18">
        <f t="shared" si="3"/>
        <v>1690.8</v>
      </c>
      <c r="I68" s="18" t="e">
        <f>ROUND(H68*#REF!,2)</f>
        <v>#REF!</v>
      </c>
      <c r="J68" s="18" t="e">
        <f t="shared" si="4"/>
        <v>#REF!</v>
      </c>
      <c r="K68" s="18">
        <f t="shared" si="1"/>
        <v>4793.78</v>
      </c>
      <c r="M68" s="18">
        <v>6484.58</v>
      </c>
      <c r="N68" s="18">
        <v>1690.8</v>
      </c>
      <c r="O68" s="18">
        <v>2028.96</v>
      </c>
    </row>
    <row r="69" spans="1:15" ht="37.5" x14ac:dyDescent="0.3">
      <c r="A69" s="21" t="s">
        <v>142</v>
      </c>
      <c r="B69" s="35" t="s">
        <v>143</v>
      </c>
      <c r="C69" s="38" t="s">
        <v>21</v>
      </c>
      <c r="D69" s="15">
        <v>6484.58</v>
      </c>
      <c r="E69" s="15">
        <v>1690.8</v>
      </c>
      <c r="F69" s="16">
        <v>2028.96</v>
      </c>
      <c r="G69" s="19">
        <f t="shared" si="2"/>
        <v>0.26</v>
      </c>
      <c r="H69" s="18">
        <f t="shared" si="3"/>
        <v>1690.8</v>
      </c>
      <c r="I69" s="18" t="e">
        <f>ROUND(H69*#REF!,2)</f>
        <v>#REF!</v>
      </c>
      <c r="J69" s="18" t="e">
        <f t="shared" si="4"/>
        <v>#REF!</v>
      </c>
      <c r="K69" s="18">
        <f t="shared" ref="K69:K80" si="5">D69-E69</f>
        <v>4793.78</v>
      </c>
      <c r="M69" s="18">
        <v>6484.58</v>
      </c>
      <c r="N69" s="18">
        <v>1690.8</v>
      </c>
      <c r="O69" s="18">
        <v>2028.96</v>
      </c>
    </row>
    <row r="70" spans="1:15" ht="37.5" x14ac:dyDescent="0.3">
      <c r="A70" s="20" t="s">
        <v>144</v>
      </c>
      <c r="B70" s="35" t="s">
        <v>145</v>
      </c>
      <c r="C70" s="38" t="s">
        <v>21</v>
      </c>
      <c r="D70" s="15">
        <v>8646.11</v>
      </c>
      <c r="E70" s="15">
        <v>2445.12</v>
      </c>
      <c r="F70" s="16">
        <v>2934.14</v>
      </c>
      <c r="G70" s="19">
        <f t="shared" si="2"/>
        <v>0.28000000000000003</v>
      </c>
      <c r="H70" s="18">
        <f t="shared" si="3"/>
        <v>2445.12</v>
      </c>
      <c r="I70" s="18" t="e">
        <f>ROUND(H70*#REF!,2)</f>
        <v>#REF!</v>
      </c>
      <c r="J70" s="18" t="e">
        <f t="shared" si="4"/>
        <v>#REF!</v>
      </c>
      <c r="K70" s="18">
        <f t="shared" si="5"/>
        <v>6200.9900000000007</v>
      </c>
      <c r="M70" s="18">
        <v>8646.11</v>
      </c>
      <c r="N70" s="18">
        <v>2445.12</v>
      </c>
      <c r="O70" s="18">
        <v>2934.14</v>
      </c>
    </row>
    <row r="71" spans="1:15" ht="37.5" x14ac:dyDescent="0.3">
      <c r="A71" s="20" t="s">
        <v>146</v>
      </c>
      <c r="B71" s="35" t="s">
        <v>147</v>
      </c>
      <c r="C71" s="38" t="s">
        <v>21</v>
      </c>
      <c r="D71" s="15">
        <v>10807.64</v>
      </c>
      <c r="E71" s="15">
        <v>4890.2299999999996</v>
      </c>
      <c r="F71" s="16">
        <v>5868.28</v>
      </c>
      <c r="G71" s="19">
        <f t="shared" ref="G71:G80" si="6">ROUND(E71/D71,2)</f>
        <v>0.45</v>
      </c>
      <c r="H71" s="18">
        <f t="shared" ref="H71:H80" si="7">ROUND(E71,2)</f>
        <v>4890.2299999999996</v>
      </c>
      <c r="I71" s="18" t="e">
        <f>ROUND(H71*#REF!,2)</f>
        <v>#REF!</v>
      </c>
      <c r="J71" s="18" t="e">
        <f t="shared" si="4"/>
        <v>#REF!</v>
      </c>
      <c r="K71" s="18">
        <f t="shared" si="5"/>
        <v>5917.41</v>
      </c>
      <c r="M71" s="18">
        <v>10807.64</v>
      </c>
      <c r="N71" s="18">
        <v>4890.2299999999996</v>
      </c>
      <c r="O71" s="18">
        <v>5868.28</v>
      </c>
    </row>
    <row r="72" spans="1:15" ht="37.5" x14ac:dyDescent="0.3">
      <c r="A72" s="20" t="s">
        <v>148</v>
      </c>
      <c r="B72" s="35" t="s">
        <v>149</v>
      </c>
      <c r="C72" s="38" t="s">
        <v>21</v>
      </c>
      <c r="D72" s="15">
        <v>12969.17</v>
      </c>
      <c r="E72" s="15">
        <v>5692.83</v>
      </c>
      <c r="F72" s="16">
        <v>6831.4</v>
      </c>
      <c r="G72" s="19">
        <f t="shared" si="6"/>
        <v>0.44</v>
      </c>
      <c r="H72" s="18">
        <f t="shared" si="7"/>
        <v>5692.83</v>
      </c>
      <c r="I72" s="18" t="e">
        <f>ROUND(H72*#REF!,2)</f>
        <v>#REF!</v>
      </c>
      <c r="J72" s="18" t="e">
        <f t="shared" si="4"/>
        <v>#REF!</v>
      </c>
      <c r="K72" s="18">
        <f t="shared" si="5"/>
        <v>7276.34</v>
      </c>
      <c r="M72" s="18">
        <v>12969.17</v>
      </c>
      <c r="N72" s="18">
        <v>5692.83</v>
      </c>
      <c r="O72" s="18">
        <v>6831.4</v>
      </c>
    </row>
    <row r="73" spans="1:15" ht="37.5" x14ac:dyDescent="0.3">
      <c r="A73" s="20" t="s">
        <v>150</v>
      </c>
      <c r="B73" s="35" t="s">
        <v>151</v>
      </c>
      <c r="C73" s="38" t="s">
        <v>21</v>
      </c>
      <c r="D73" s="15">
        <v>15130.7</v>
      </c>
      <c r="E73" s="15">
        <v>7116.04</v>
      </c>
      <c r="F73" s="16">
        <v>8539.25</v>
      </c>
      <c r="G73" s="19">
        <f t="shared" si="6"/>
        <v>0.47</v>
      </c>
      <c r="H73" s="18">
        <f t="shared" si="7"/>
        <v>7116.04</v>
      </c>
      <c r="I73" s="18" t="e">
        <f>ROUND(H73*#REF!,2)</f>
        <v>#REF!</v>
      </c>
      <c r="J73" s="18" t="e">
        <f t="shared" si="4"/>
        <v>#REF!</v>
      </c>
      <c r="K73" s="18">
        <f t="shared" si="5"/>
        <v>8014.6600000000008</v>
      </c>
      <c r="M73" s="18">
        <v>15130.7</v>
      </c>
      <c r="N73" s="18">
        <v>7116.04</v>
      </c>
      <c r="O73" s="18">
        <v>8539.25</v>
      </c>
    </row>
    <row r="74" spans="1:15" ht="18.75" x14ac:dyDescent="0.3">
      <c r="A74" s="20" t="s">
        <v>152</v>
      </c>
      <c r="B74" s="13" t="s">
        <v>153</v>
      </c>
      <c r="C74" s="38" t="s">
        <v>21</v>
      </c>
      <c r="D74" s="15">
        <v>1054.93</v>
      </c>
      <c r="E74" s="15">
        <v>561.15</v>
      </c>
      <c r="F74" s="16">
        <v>673.38</v>
      </c>
      <c r="G74" s="19">
        <f t="shared" si="6"/>
        <v>0.53</v>
      </c>
      <c r="H74" s="18">
        <f t="shared" si="7"/>
        <v>561.15</v>
      </c>
      <c r="I74" s="18" t="e">
        <f>ROUND(H74*#REF!,2)</f>
        <v>#REF!</v>
      </c>
      <c r="J74" s="18" t="e">
        <f t="shared" si="4"/>
        <v>#REF!</v>
      </c>
      <c r="K74" s="18">
        <f t="shared" si="5"/>
        <v>493.78000000000009</v>
      </c>
      <c r="M74" s="18">
        <v>1054.93</v>
      </c>
      <c r="N74" s="18">
        <v>561.15</v>
      </c>
      <c r="O74" s="18">
        <v>673.38</v>
      </c>
    </row>
    <row r="75" spans="1:15" ht="18.75" x14ac:dyDescent="0.3">
      <c r="A75" s="20" t="s">
        <v>154</v>
      </c>
      <c r="B75" s="13" t="s">
        <v>155</v>
      </c>
      <c r="C75" s="38" t="s">
        <v>21</v>
      </c>
      <c r="D75" s="15">
        <v>1158.54</v>
      </c>
      <c r="E75" s="15">
        <v>673.3</v>
      </c>
      <c r="F75" s="16">
        <v>807.96</v>
      </c>
      <c r="G75" s="19">
        <f t="shared" si="6"/>
        <v>0.57999999999999996</v>
      </c>
      <c r="H75" s="18">
        <f t="shared" si="7"/>
        <v>673.3</v>
      </c>
      <c r="I75" s="18" t="e">
        <f>ROUND(H75*#REF!,2)</f>
        <v>#REF!</v>
      </c>
      <c r="J75" s="18" t="e">
        <f t="shared" si="4"/>
        <v>#REF!</v>
      </c>
      <c r="K75" s="18">
        <f t="shared" si="5"/>
        <v>485.24</v>
      </c>
      <c r="M75" s="18">
        <v>1158.54</v>
      </c>
      <c r="N75" s="18">
        <v>673.3</v>
      </c>
      <c r="O75" s="18">
        <v>807.96</v>
      </c>
    </row>
    <row r="76" spans="1:15" ht="93.75" x14ac:dyDescent="0.3">
      <c r="A76" s="20" t="s">
        <v>156</v>
      </c>
      <c r="B76" s="39" t="s">
        <v>157</v>
      </c>
      <c r="C76" s="38" t="s">
        <v>21</v>
      </c>
      <c r="D76" s="15">
        <v>348.5</v>
      </c>
      <c r="E76" s="15">
        <v>292.3</v>
      </c>
      <c r="F76" s="16">
        <v>350.76</v>
      </c>
      <c r="G76" s="19">
        <f t="shared" si="6"/>
        <v>0.84</v>
      </c>
      <c r="H76" s="18">
        <f t="shared" si="7"/>
        <v>292.3</v>
      </c>
      <c r="I76" s="18" t="e">
        <f>ROUND(H76*#REF!,2)</f>
        <v>#REF!</v>
      </c>
      <c r="J76" s="18" t="e">
        <f t="shared" si="4"/>
        <v>#REF!</v>
      </c>
      <c r="K76" s="18">
        <f t="shared" si="5"/>
        <v>56.199999999999989</v>
      </c>
      <c r="M76" s="18">
        <v>348.5</v>
      </c>
      <c r="N76" s="18">
        <v>292.3</v>
      </c>
      <c r="O76" s="18">
        <v>350.76</v>
      </c>
    </row>
    <row r="77" spans="1:15" ht="18.75" x14ac:dyDescent="0.3">
      <c r="A77" s="20" t="s">
        <v>158</v>
      </c>
      <c r="B77" s="40" t="s">
        <v>159</v>
      </c>
      <c r="C77" s="38" t="s">
        <v>21</v>
      </c>
      <c r="D77" s="15">
        <v>453.92</v>
      </c>
      <c r="E77" s="15">
        <v>270.54000000000002</v>
      </c>
      <c r="F77" s="16">
        <v>324.64999999999998</v>
      </c>
      <c r="G77" s="19">
        <f t="shared" si="6"/>
        <v>0.6</v>
      </c>
      <c r="H77" s="18">
        <f t="shared" si="7"/>
        <v>270.54000000000002</v>
      </c>
      <c r="I77" s="18" t="e">
        <f>ROUND(H77*#REF!,2)</f>
        <v>#REF!</v>
      </c>
      <c r="J77" s="18" t="e">
        <f t="shared" si="4"/>
        <v>#REF!</v>
      </c>
      <c r="K77" s="18">
        <f t="shared" si="5"/>
        <v>183.38</v>
      </c>
      <c r="M77" s="18">
        <v>453.92</v>
      </c>
      <c r="N77" s="18">
        <v>270.54000000000002</v>
      </c>
      <c r="O77" s="18">
        <v>324.64999999999998</v>
      </c>
    </row>
    <row r="78" spans="1:15" ht="37.5" x14ac:dyDescent="0.3">
      <c r="A78" s="20" t="s">
        <v>160</v>
      </c>
      <c r="B78" s="39" t="s">
        <v>161</v>
      </c>
      <c r="C78" s="38" t="s">
        <v>21</v>
      </c>
      <c r="D78" s="15">
        <v>1210.46</v>
      </c>
      <c r="E78" s="15">
        <v>749.79</v>
      </c>
      <c r="F78" s="16">
        <v>899.75</v>
      </c>
      <c r="G78" s="19">
        <f t="shared" si="6"/>
        <v>0.62</v>
      </c>
      <c r="H78" s="18">
        <f t="shared" si="7"/>
        <v>749.79</v>
      </c>
      <c r="I78" s="18" t="e">
        <f>ROUND(H78*#REF!,2)</f>
        <v>#REF!</v>
      </c>
      <c r="J78" s="18" t="e">
        <f t="shared" si="4"/>
        <v>#REF!</v>
      </c>
      <c r="K78" s="18">
        <f t="shared" si="5"/>
        <v>460.67000000000007</v>
      </c>
      <c r="M78" s="18">
        <v>1210.46</v>
      </c>
      <c r="N78" s="18">
        <v>749.79</v>
      </c>
      <c r="O78" s="18">
        <v>899.75</v>
      </c>
    </row>
    <row r="79" spans="1:15" ht="37.5" x14ac:dyDescent="0.3">
      <c r="A79" s="20" t="s">
        <v>162</v>
      </c>
      <c r="B79" s="39" t="s">
        <v>163</v>
      </c>
      <c r="C79" s="38" t="s">
        <v>21</v>
      </c>
      <c r="D79" s="15">
        <v>1329.34</v>
      </c>
      <c r="E79" s="15">
        <v>841.66</v>
      </c>
      <c r="F79" s="16">
        <v>1009.99</v>
      </c>
      <c r="G79" s="19">
        <f t="shared" si="6"/>
        <v>0.63</v>
      </c>
      <c r="H79" s="18">
        <f t="shared" si="7"/>
        <v>841.66</v>
      </c>
      <c r="I79" s="18" t="e">
        <f>ROUND(H79*#REF!,2)</f>
        <v>#REF!</v>
      </c>
      <c r="J79" s="18" t="e">
        <f t="shared" ref="J79:J80" si="8">ROUND(I79-F79,2)</f>
        <v>#REF!</v>
      </c>
      <c r="K79" s="18">
        <f t="shared" si="5"/>
        <v>487.67999999999995</v>
      </c>
      <c r="M79" s="18">
        <v>1329.34</v>
      </c>
      <c r="N79" s="18">
        <v>841.66</v>
      </c>
      <c r="O79" s="18">
        <v>1009.99</v>
      </c>
    </row>
    <row r="80" spans="1:15" ht="37.5" x14ac:dyDescent="0.3">
      <c r="A80" s="20" t="s">
        <v>164</v>
      </c>
      <c r="B80" s="39" t="s">
        <v>165</v>
      </c>
      <c r="C80" s="38" t="s">
        <v>21</v>
      </c>
      <c r="D80" s="15">
        <v>345.84</v>
      </c>
      <c r="E80" s="15">
        <v>261.26</v>
      </c>
      <c r="F80" s="16">
        <v>313.51</v>
      </c>
      <c r="G80" s="19">
        <f t="shared" si="6"/>
        <v>0.76</v>
      </c>
      <c r="H80" s="18">
        <f t="shared" si="7"/>
        <v>261.26</v>
      </c>
      <c r="I80" s="18" t="e">
        <f>ROUND(H80*#REF!,2)</f>
        <v>#REF!</v>
      </c>
      <c r="J80" s="18" t="e">
        <f t="shared" si="8"/>
        <v>#REF!</v>
      </c>
      <c r="K80" s="18">
        <f t="shared" si="5"/>
        <v>84.579999999999984</v>
      </c>
      <c r="M80" s="18">
        <v>345.84</v>
      </c>
      <c r="N80" s="18">
        <v>261.26</v>
      </c>
      <c r="O80" s="18">
        <v>313.51</v>
      </c>
    </row>
    <row r="81" spans="4:10" x14ac:dyDescent="0.25">
      <c r="D81" s="42"/>
      <c r="H81" s="18"/>
      <c r="I81" s="18"/>
      <c r="J81" s="18"/>
    </row>
    <row r="82" spans="4:10" x14ac:dyDescent="0.25">
      <c r="D82" s="42"/>
    </row>
    <row r="83" spans="4:10" x14ac:dyDescent="0.25">
      <c r="D83" s="18"/>
    </row>
    <row r="84" spans="4:10" x14ac:dyDescent="0.25">
      <c r="D84" s="18"/>
    </row>
    <row r="85" spans="4:10" x14ac:dyDescent="0.25">
      <c r="D85" s="18"/>
    </row>
    <row r="86" spans="4:10" x14ac:dyDescent="0.25">
      <c r="D86" s="18"/>
    </row>
    <row r="87" spans="4:10" x14ac:dyDescent="0.25">
      <c r="D87" s="18"/>
    </row>
    <row r="88" spans="4:10" x14ac:dyDescent="0.25">
      <c r="D88" s="18"/>
    </row>
    <row r="89" spans="4:10" x14ac:dyDescent="0.25">
      <c r="D89" s="18"/>
    </row>
    <row r="90" spans="4:10" x14ac:dyDescent="0.25">
      <c r="D90" s="18"/>
    </row>
    <row r="91" spans="4:10" x14ac:dyDescent="0.25">
      <c r="D91" s="18"/>
    </row>
    <row r="92" spans="4:10" x14ac:dyDescent="0.25">
      <c r="D92" s="18"/>
    </row>
    <row r="93" spans="4:10" x14ac:dyDescent="0.25">
      <c r="D93" s="18"/>
    </row>
    <row r="94" spans="4:10" x14ac:dyDescent="0.25">
      <c r="D94" s="18"/>
    </row>
    <row r="95" spans="4:10" x14ac:dyDescent="0.25">
      <c r="D95" s="18"/>
    </row>
    <row r="96" spans="4:10" x14ac:dyDescent="0.25">
      <c r="D96" s="18"/>
    </row>
    <row r="97" spans="4:4" x14ac:dyDescent="0.25">
      <c r="D97" s="18"/>
    </row>
    <row r="98" spans="4:4" x14ac:dyDescent="0.25">
      <c r="D98" s="18"/>
    </row>
    <row r="99" spans="4:4" x14ac:dyDescent="0.25">
      <c r="D99" s="18"/>
    </row>
    <row r="100" spans="4:4" x14ac:dyDescent="0.25">
      <c r="D100" s="18"/>
    </row>
    <row r="101" spans="4:4" x14ac:dyDescent="0.25">
      <c r="D101" s="18"/>
    </row>
    <row r="102" spans="4:4" x14ac:dyDescent="0.25">
      <c r="D102" s="18"/>
    </row>
    <row r="103" spans="4:4" x14ac:dyDescent="0.25">
      <c r="D103" s="18"/>
    </row>
    <row r="104" spans="4:4" x14ac:dyDescent="0.25">
      <c r="D104" s="18"/>
    </row>
    <row r="105" spans="4:4" x14ac:dyDescent="0.25">
      <c r="D105" s="18"/>
    </row>
    <row r="106" spans="4:4" x14ac:dyDescent="0.25">
      <c r="D106" s="18"/>
    </row>
    <row r="107" spans="4:4" x14ac:dyDescent="0.25">
      <c r="D107" s="18"/>
    </row>
    <row r="108" spans="4:4" x14ac:dyDescent="0.25">
      <c r="D108" s="18"/>
    </row>
    <row r="109" spans="4:4" x14ac:dyDescent="0.25">
      <c r="D109" s="18"/>
    </row>
    <row r="110" spans="4:4" x14ac:dyDescent="0.25">
      <c r="D110" s="18"/>
    </row>
    <row r="111" spans="4:4" x14ac:dyDescent="0.25">
      <c r="D111" s="18"/>
    </row>
    <row r="112" spans="4:4" x14ac:dyDescent="0.25">
      <c r="D112" s="18"/>
    </row>
    <row r="113" spans="4:4" x14ac:dyDescent="0.25">
      <c r="D113" s="18"/>
    </row>
    <row r="114" spans="4:4" x14ac:dyDescent="0.25">
      <c r="D114" s="18"/>
    </row>
    <row r="115" spans="4:4" x14ac:dyDescent="0.25">
      <c r="D115" s="18"/>
    </row>
    <row r="116" spans="4:4" x14ac:dyDescent="0.25">
      <c r="D116" s="18"/>
    </row>
    <row r="117" spans="4:4" x14ac:dyDescent="0.25">
      <c r="D117" s="18"/>
    </row>
    <row r="118" spans="4:4" x14ac:dyDescent="0.25">
      <c r="D118" s="18"/>
    </row>
    <row r="119" spans="4:4" x14ac:dyDescent="0.25">
      <c r="D119" s="18"/>
    </row>
    <row r="120" spans="4:4" x14ac:dyDescent="0.25">
      <c r="D120" s="18"/>
    </row>
    <row r="121" spans="4:4" x14ac:dyDescent="0.25">
      <c r="D121" s="18"/>
    </row>
    <row r="122" spans="4:4" x14ac:dyDescent="0.25">
      <c r="D122" s="18"/>
    </row>
    <row r="123" spans="4:4" x14ac:dyDescent="0.25">
      <c r="D123" s="18"/>
    </row>
    <row r="124" spans="4:4" x14ac:dyDescent="0.25">
      <c r="D124" s="18"/>
    </row>
    <row r="125" spans="4:4" x14ac:dyDescent="0.25">
      <c r="D125" s="18"/>
    </row>
    <row r="126" spans="4:4" x14ac:dyDescent="0.25">
      <c r="D126" s="18"/>
    </row>
    <row r="127" spans="4:4" x14ac:dyDescent="0.25">
      <c r="D127" s="18"/>
    </row>
    <row r="128" spans="4:4" x14ac:dyDescent="0.25">
      <c r="D128" s="18"/>
    </row>
    <row r="129" spans="4:4" x14ac:dyDescent="0.25">
      <c r="D129" s="18"/>
    </row>
    <row r="130" spans="4:4" x14ac:dyDescent="0.25">
      <c r="D130" s="18"/>
    </row>
    <row r="131" spans="4:4" x14ac:dyDescent="0.25">
      <c r="D131" s="18"/>
    </row>
    <row r="132" spans="4:4" x14ac:dyDescent="0.25">
      <c r="D132" s="18"/>
    </row>
    <row r="133" spans="4:4" x14ac:dyDescent="0.25">
      <c r="D133" s="18"/>
    </row>
    <row r="134" spans="4:4" x14ac:dyDescent="0.25">
      <c r="D134" s="18"/>
    </row>
    <row r="135" spans="4:4" x14ac:dyDescent="0.25">
      <c r="D135" s="18"/>
    </row>
    <row r="136" spans="4:4" x14ac:dyDescent="0.25">
      <c r="D136" s="18"/>
    </row>
    <row r="137" spans="4:4" x14ac:dyDescent="0.25">
      <c r="D137" s="18"/>
    </row>
    <row r="138" spans="4:4" x14ac:dyDescent="0.25">
      <c r="D138" s="18"/>
    </row>
    <row r="139" spans="4:4" x14ac:dyDescent="0.25">
      <c r="D139" s="18"/>
    </row>
    <row r="140" spans="4:4" x14ac:dyDescent="0.25">
      <c r="D140" s="18"/>
    </row>
    <row r="141" spans="4:4" x14ac:dyDescent="0.25">
      <c r="D141" s="18"/>
    </row>
    <row r="142" spans="4:4" x14ac:dyDescent="0.25">
      <c r="D142" s="18"/>
    </row>
    <row r="143" spans="4:4" x14ac:dyDescent="0.25">
      <c r="D143" s="18"/>
    </row>
    <row r="144" spans="4:4" x14ac:dyDescent="0.25">
      <c r="D144" s="18"/>
    </row>
    <row r="145" spans="4:4" x14ac:dyDescent="0.25">
      <c r="D145" s="18"/>
    </row>
    <row r="146" spans="4:4" x14ac:dyDescent="0.25">
      <c r="D146" s="18"/>
    </row>
    <row r="147" spans="4:4" x14ac:dyDescent="0.25">
      <c r="D147" s="18"/>
    </row>
    <row r="148" spans="4:4" x14ac:dyDescent="0.25">
      <c r="D148" s="18"/>
    </row>
    <row r="149" spans="4:4" x14ac:dyDescent="0.25">
      <c r="D149" s="18"/>
    </row>
    <row r="150" spans="4:4" x14ac:dyDescent="0.25">
      <c r="D150" s="18"/>
    </row>
    <row r="151" spans="4:4" x14ac:dyDescent="0.25">
      <c r="D151" s="18"/>
    </row>
    <row r="152" spans="4:4" x14ac:dyDescent="0.25">
      <c r="D152" s="18"/>
    </row>
    <row r="153" spans="4:4" x14ac:dyDescent="0.25">
      <c r="D153" s="18"/>
    </row>
    <row r="154" spans="4:4" x14ac:dyDescent="0.25">
      <c r="D154" s="18"/>
    </row>
    <row r="155" spans="4:4" x14ac:dyDescent="0.25">
      <c r="D155" s="18"/>
    </row>
    <row r="156" spans="4:4" x14ac:dyDescent="0.25">
      <c r="D156" s="18"/>
    </row>
    <row r="157" spans="4:4" x14ac:dyDescent="0.25">
      <c r="D157" s="18"/>
    </row>
    <row r="158" spans="4:4" x14ac:dyDescent="0.25">
      <c r="D158" s="18"/>
    </row>
    <row r="159" spans="4:4" x14ac:dyDescent="0.25">
      <c r="D159" s="18"/>
    </row>
    <row r="160" spans="4:4" x14ac:dyDescent="0.25">
      <c r="D160" s="18"/>
    </row>
    <row r="161" spans="4:4" x14ac:dyDescent="0.25">
      <c r="D161" s="18"/>
    </row>
    <row r="162" spans="4:4" x14ac:dyDescent="0.25">
      <c r="D162" s="18"/>
    </row>
    <row r="163" spans="4:4" x14ac:dyDescent="0.25">
      <c r="D163" s="18"/>
    </row>
    <row r="164" spans="4:4" x14ac:dyDescent="0.25">
      <c r="D164" s="18"/>
    </row>
  </sheetData>
  <mergeCells count="1">
    <mergeCell ref="A1:F1"/>
  </mergeCells>
  <conditionalFormatting sqref="J4:J81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scale="43" fitToHeight="3" orientation="portrait" horizontalDpi="1200" verticalDpi="1200" r:id="rId1"/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ПЕЧАТЬ</vt:lpstr>
      <vt:lpstr>ПЕЧАТЬ!Заголовки_для_печати</vt:lpstr>
      <vt:lpstr>ПЕЧАТЬ!Область_печати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Букина Светлана Александровна</dc:creator>
  <cp:lastModifiedBy>Березкина Марина Сергеевна</cp:lastModifiedBy>
  <cp:lastPrinted>2022-11-07T09:09:53Z</cp:lastPrinted>
  <dcterms:created xsi:type="dcterms:W3CDTF">2022-11-03T11:34:26Z</dcterms:created>
  <dcterms:modified xsi:type="dcterms:W3CDTF">2023-08-25T07:12:13Z</dcterms:modified>
</cp:coreProperties>
</file>