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eva\Desktop\РАСКРЫТИЕ ИНФОРМАЦИИ\2020\"/>
    </mc:Choice>
  </mc:AlternateContent>
  <bookViews>
    <workbookView xWindow="0" yWindow="0" windowWidth="28650" windowHeight="12270"/>
  </bookViews>
  <sheets>
    <sheet name="Форма 1_2020_факт" sheetId="3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3" l="1"/>
  <c r="U27" i="3"/>
  <c r="U24" i="3" l="1"/>
  <c r="U23" i="3" s="1"/>
  <c r="U22" i="3"/>
  <c r="U21" i="3"/>
  <c r="U20" i="3"/>
  <c r="U19" i="3"/>
  <c r="U18" i="3"/>
  <c r="V16" i="3"/>
</calcChain>
</file>

<file path=xl/sharedStrings.xml><?xml version="1.0" encoding="utf-8"?>
<sst xmlns="http://schemas.openxmlformats.org/spreadsheetml/2006/main" count="100" uniqueCount="87">
  <si>
    <t>(наименование субъекта естественных монополий)</t>
  </si>
  <si>
    <t>в сфере оказания услуг по транспортировке газа по газораспределительным сетям</t>
  </si>
  <si>
    <t>№ № пунк-тов</t>
  </si>
  <si>
    <t>Наименование показателя</t>
  </si>
  <si>
    <t>Основные проектные характеристики объектов капитального строительства</t>
  </si>
  <si>
    <t>диаметр
(диапазон диаметров) трубопроводов, мм</t>
  </si>
  <si>
    <t>1</t>
  </si>
  <si>
    <t>2</t>
  </si>
  <si>
    <t>2.1</t>
  </si>
  <si>
    <t>3</t>
  </si>
  <si>
    <t>4</t>
  </si>
  <si>
    <t>Реконструируемые (модернизируемые) объекты</t>
  </si>
  <si>
    <t>АО " Газпром газораспределение Тверь"</t>
  </si>
  <si>
    <t xml:space="preserve">Общая сумма инвестиций 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</si>
  <si>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</si>
  <si>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</si>
  <si>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</si>
  <si>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</si>
  <si>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 xml:space="preserve">Информация об инвестиционных программах </t>
  </si>
  <si>
    <t>Приложение 9</t>
  </si>
  <si>
    <t>к Приказу ФАС России</t>
  </si>
  <si>
    <t>от 18.01.2019 № 38/19</t>
  </si>
  <si>
    <t>Форма 1</t>
  </si>
  <si>
    <t>Год окончания реализации инвестиционного проекта</t>
  </si>
  <si>
    <t>План</t>
  </si>
  <si>
    <t>Факт/оценка факта</t>
  </si>
  <si>
    <t>Полная сметная стоимость в соответствии с утвержденной проектной документации</t>
  </si>
  <si>
    <t>в ценах, сложившихся ко времени составления сметной документации, млн.руб. (без НДС)</t>
  </si>
  <si>
    <t>месяц и год составления сметной документации</t>
  </si>
  <si>
    <t>Планируемое распределение объемов транспортировки газа по объекту капитального вложения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</si>
  <si>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</si>
  <si>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</si>
  <si>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млрд. м3</t>
  </si>
  <si>
    <t>%</t>
  </si>
  <si>
    <t>Стоимостная оценка инвестиций, млн. руб. (без НДС)</t>
  </si>
  <si>
    <t>Фактический/плановый объем финансирования инвестиций в отчетном периоде, в том числе</t>
  </si>
  <si>
    <t>всего, млн. руб.</t>
  </si>
  <si>
    <t>Остаток финансирования капитальных вложений в ценах отчетного периода, млн. руб. (без НДС)</t>
  </si>
  <si>
    <t>Факт</t>
  </si>
  <si>
    <t>протяженность линейной части трубопроводов, км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</si>
  <si>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</si>
  <si>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</si>
  <si>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пересекающихся агрегатогв, МВт</t>
  </si>
  <si>
    <t>в том числе объекты капитального строительства в сфере транспортировки газа:</t>
  </si>
  <si>
    <t>3.1.</t>
  </si>
  <si>
    <t>5</t>
  </si>
  <si>
    <t>6</t>
  </si>
  <si>
    <t>3.2.</t>
  </si>
  <si>
    <t>3.3.</t>
  </si>
  <si>
    <t>3.4.</t>
  </si>
  <si>
    <t>4.1.</t>
  </si>
  <si>
    <t>3.5.</t>
  </si>
  <si>
    <t>3.6.</t>
  </si>
  <si>
    <t>Межпоселковый газопровод д.Пригорки - д.Горка - д.Бережки Сонковского района</t>
  </si>
  <si>
    <t>Межпоселковый газопровод высокого давления во Фралевском сельском поселении до д.Жары, д.Ляды, д.Захарово, д.Молодка Бежецкого района</t>
  </si>
  <si>
    <t>Межпоселковый газопровод до д.Садыково Калининского района</t>
  </si>
  <si>
    <t>Межпоселковый газопровод до дЛебедево Калининского района</t>
  </si>
  <si>
    <t>3.7.</t>
  </si>
  <si>
    <t>Межпоселковый газопровод высокого давления от д.Игнатово Калининского района Тверской области до д.Крупский г.Твери (III очередь строительства)"</t>
  </si>
  <si>
    <t xml:space="preserve"> ПЭ Дн  160, 110  мм;  L = 19,0 км, прокладка методом ННБ L=0,118 км, ШРП -8 шт.</t>
  </si>
  <si>
    <t xml:space="preserve"> ПЭ Дн  160, 110  мм;  L = 10,1 км, прокладка методом ННБ L=0,095 км, ШРП -4 шт.</t>
  </si>
  <si>
    <t>1,2МПа, сталь Д=273; L=1,4км, сталь Д=219 L=0,6км; П/э Д=160, L=0,5км, ПРГ - 1шт, ГШК Д=250-1шт.</t>
  </si>
  <si>
    <t xml:space="preserve"> 0,3МПа, ПЭ Д=160мм - 0,1км, ПРГ-1шт</t>
  </si>
  <si>
    <t xml:space="preserve"> 1,2МПа, Ст. Д= 273 мм, L - 8,2км</t>
  </si>
  <si>
    <t>3.8.</t>
  </si>
  <si>
    <t>12.2019</t>
  </si>
  <si>
    <t>06.2020</t>
  </si>
  <si>
    <t>09.2020</t>
  </si>
  <si>
    <t>Межпоселковый газопровод ГРС "Бежецк"-п.Максатиха</t>
  </si>
  <si>
    <t>Межпоселковый газопровод от ГРС "Кашин" - д.Введенское - д.Бурмакино с отводами на д.Рождествено, с.Козьмодемьяновское Кашинского городского округа Тверской области</t>
  </si>
  <si>
    <t>12.2020</t>
  </si>
  <si>
    <t>Межпоселковый газопровод д.Збуново - д.Сырцевка Бежецкого района Тверской области</t>
  </si>
  <si>
    <t>Производственно-эксплуатационное помещение по адресу: Тверская область, Кесовогорский район, пгт.Кесова Гора, ул.Полевая, д.3</t>
  </si>
  <si>
    <t>12,2019</t>
  </si>
  <si>
    <t>Реконструкция фасада административного здания Управления АО "Газпром газораспределение Тверь" по адресу:г.Тверь, ул.Фурманова, д.12/4</t>
  </si>
  <si>
    <t>5 91</t>
  </si>
  <si>
    <t>0,035</t>
  </si>
  <si>
    <t>0,02</t>
  </si>
  <si>
    <t>0,078</t>
  </si>
  <si>
    <t>0,013</t>
  </si>
  <si>
    <t>0,029</t>
  </si>
  <si>
    <t>Устройство вентилируемых фасадов S2 273 м2</t>
  </si>
  <si>
    <t xml:space="preserve"> 1,2МПа, диаметром 325мм, L=60км, ПГБ - 2шт</t>
  </si>
  <si>
    <t>Среднее давление, ПЭ D 225, 160, 110, 63. Протяженность 32км, в том числе ННБ = 400п.м.</t>
  </si>
  <si>
    <t>0,6МПа, ПЭ 16км, ГРПШ- 1шт.</t>
  </si>
  <si>
    <t>Строительство здания. Площадь помещений 287, м2</t>
  </si>
  <si>
    <t>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</si>
</sst>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49" fontId="4" fillId="0" borderId="5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vertical="top"/>
    </xf>
    <xf numFmtId="0" fontId="5" fillId="0" borderId="0" xfId="1" applyFont="1" applyAlignment="1"/>
    <xf numFmtId="0" fontId="8" fillId="0" borderId="0" xfId="0" applyFont="1"/>
    <xf numFmtId="0" fontId="8" fillId="2" borderId="0" xfId="0" applyFont="1" applyFill="1"/>
    <xf numFmtId="4" fontId="8" fillId="0" borderId="0" xfId="0" applyNumberFormat="1" applyFont="1"/>
    <xf numFmtId="0" fontId="3" fillId="0" borderId="11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4" fontId="3" fillId="0" borderId="16" xfId="0" applyNumberFormat="1" applyFont="1" applyBorder="1" applyAlignment="1">
      <alignment horizontal="center" vertical="center"/>
    </xf>
    <xf numFmtId="0" fontId="3" fillId="0" borderId="13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49" fontId="3" fillId="0" borderId="16" xfId="1" applyNumberFormat="1" applyFont="1" applyFill="1" applyBorder="1" applyAlignment="1">
      <alignment horizontal="center" vertical="center"/>
    </xf>
    <xf numFmtId="49" fontId="3" fillId="0" borderId="16" xfId="1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/>
    </xf>
    <xf numFmtId="49" fontId="6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/>
    </xf>
    <xf numFmtId="49" fontId="6" fillId="0" borderId="16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/>
    </xf>
    <xf numFmtId="0" fontId="10" fillId="0" borderId="0" xfId="0" applyFont="1"/>
    <xf numFmtId="4" fontId="10" fillId="0" borderId="0" xfId="0" applyNumberFormat="1" applyFont="1"/>
    <xf numFmtId="0" fontId="3" fillId="0" borderId="16" xfId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2" fontId="3" fillId="2" borderId="16" xfId="1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3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9" fillId="0" borderId="16" xfId="1" applyFont="1" applyFill="1" applyBorder="1" applyAlignment="1">
      <alignment horizontal="left" vertical="center" wrapText="1"/>
    </xf>
    <xf numFmtId="164" fontId="3" fillId="0" borderId="16" xfId="0" applyNumberFormat="1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top"/>
    </xf>
    <xf numFmtId="0" fontId="3" fillId="2" borderId="16" xfId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4" fontId="7" fillId="2" borderId="24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 vertical="center"/>
    </xf>
    <xf numFmtId="4" fontId="4" fillId="2" borderId="16" xfId="1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2" fontId="4" fillId="2" borderId="16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2" fontId="6" fillId="2" borderId="24" xfId="1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13" fillId="0" borderId="26" xfId="0" applyNumberFormat="1" applyFont="1" applyFill="1" applyBorder="1" applyAlignment="1">
      <alignment vertical="top" wrapText="1"/>
    </xf>
    <xf numFmtId="164" fontId="14" fillId="0" borderId="16" xfId="1" applyNumberFormat="1" applyFont="1" applyFill="1" applyBorder="1" applyAlignment="1">
      <alignment horizontal="center" vertical="center" wrapText="1"/>
    </xf>
    <xf numFmtId="9" fontId="3" fillId="0" borderId="16" xfId="1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6" xfId="1" applyFont="1" applyBorder="1"/>
    <xf numFmtId="0" fontId="8" fillId="0" borderId="16" xfId="0" applyFont="1" applyBorder="1"/>
    <xf numFmtId="4" fontId="8" fillId="0" borderId="16" xfId="0" applyNumberFormat="1" applyFont="1" applyBorder="1"/>
    <xf numFmtId="2" fontId="8" fillId="0" borderId="16" xfId="0" applyNumberFormat="1" applyFont="1" applyBorder="1"/>
    <xf numFmtId="4" fontId="6" fillId="3" borderId="16" xfId="1" applyNumberFormat="1" applyFont="1" applyFill="1" applyBorder="1" applyAlignment="1">
      <alignment horizontal="center"/>
    </xf>
    <xf numFmtId="0" fontId="3" fillId="0" borderId="25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9" fontId="3" fillId="0" borderId="16" xfId="1" applyNumberFormat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left" vertical="center" wrapText="1"/>
    </xf>
    <xf numFmtId="0" fontId="6" fillId="3" borderId="16" xfId="1" applyFont="1" applyFill="1" applyBorder="1" applyAlignment="1">
      <alignment horizontal="center" wrapText="1"/>
    </xf>
    <xf numFmtId="0" fontId="4" fillId="0" borderId="25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left" vertical="center" wrapText="1" indent="1"/>
    </xf>
    <xf numFmtId="0" fontId="4" fillId="0" borderId="19" xfId="1" applyFont="1" applyFill="1" applyBorder="1" applyAlignment="1">
      <alignment horizontal="left" vertical="center" wrapText="1" indent="1"/>
    </xf>
    <xf numFmtId="0" fontId="3" fillId="0" borderId="16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 indent="1"/>
    </xf>
    <xf numFmtId="0" fontId="3" fillId="0" borderId="3" xfId="1" applyFont="1" applyBorder="1" applyAlignment="1">
      <alignment horizontal="center" vertical="top"/>
    </xf>
    <xf numFmtId="0" fontId="3" fillId="0" borderId="12" xfId="1" applyFont="1" applyBorder="1" applyAlignment="1">
      <alignment horizontal="center" vertical="top"/>
    </xf>
    <xf numFmtId="0" fontId="3" fillId="0" borderId="13" xfId="1" applyFont="1" applyBorder="1" applyAlignment="1">
      <alignment horizontal="center" vertical="top"/>
    </xf>
    <xf numFmtId="0" fontId="3" fillId="0" borderId="14" xfId="1" applyFont="1" applyBorder="1" applyAlignment="1">
      <alignment horizontal="center" vertical="top"/>
    </xf>
    <xf numFmtId="0" fontId="7" fillId="0" borderId="4" xfId="1" applyFont="1" applyBorder="1" applyAlignment="1">
      <alignment horizontal="left" wrapText="1"/>
    </xf>
    <xf numFmtId="0" fontId="7" fillId="3" borderId="24" xfId="1" applyFont="1" applyFill="1" applyBorder="1" applyAlignment="1">
      <alignment horizont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4" fontId="7" fillId="3" borderId="24" xfId="1" applyNumberFormat="1" applyFont="1" applyFill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horizontal="center" vertical="center" textRotation="90" wrapText="1"/>
    </xf>
    <xf numFmtId="0" fontId="2" fillId="0" borderId="0" xfId="1" applyFont="1" applyAlignment="1">
      <alignment horizontal="right"/>
    </xf>
    <xf numFmtId="0" fontId="5" fillId="0" borderId="6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tabSelected="1" topLeftCell="A13" zoomScale="75" zoomScaleNormal="75" workbookViewId="0">
      <selection activeCell="L19" sqref="L19"/>
    </sheetView>
  </sheetViews>
  <sheetFormatPr defaultRowHeight="15" x14ac:dyDescent="0.25"/>
  <cols>
    <col min="1" max="6" width="9.140625" style="9"/>
    <col min="7" max="7" width="34.7109375" style="9" customWidth="1"/>
    <col min="8" max="8" width="9.140625" style="9"/>
    <col min="9" max="9" width="9" style="9" customWidth="1"/>
    <col min="10" max="10" width="8.7109375" style="9" customWidth="1"/>
    <col min="11" max="11" width="10.7109375" style="9" customWidth="1"/>
    <col min="12" max="12" width="12.140625" style="9" customWidth="1"/>
    <col min="13" max="13" width="10.85546875" style="9" customWidth="1"/>
    <col min="14" max="14" width="11.5703125" style="9" customWidth="1"/>
    <col min="15" max="15" width="11.28515625" style="9" customWidth="1"/>
    <col min="16" max="16" width="11.5703125" style="9" customWidth="1"/>
    <col min="17" max="17" width="9.42578125" style="9" customWidth="1"/>
    <col min="18" max="18" width="3.42578125" style="9" customWidth="1"/>
    <col min="19" max="19" width="0.140625" style="9" hidden="1" customWidth="1"/>
    <col min="20" max="20" width="13.5703125" style="9" customWidth="1"/>
    <col min="21" max="21" width="15.5703125" style="9" customWidth="1"/>
    <col min="22" max="22" width="17.28515625" style="9" customWidth="1"/>
    <col min="23" max="23" width="14" style="9" customWidth="1"/>
    <col min="24" max="24" width="15.140625" style="9" customWidth="1"/>
    <col min="25" max="25" width="13.140625" style="9" customWidth="1"/>
    <col min="26" max="26" width="15.7109375" style="9" customWidth="1"/>
    <col min="27" max="29" width="13.140625" style="9" customWidth="1"/>
    <col min="30" max="30" width="9.140625" style="9"/>
    <col min="31" max="32" width="10" style="9" bestFit="1" customWidth="1"/>
    <col min="33" max="16384" width="9.140625" style="9"/>
  </cols>
  <sheetData>
    <row r="1" spans="1:3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5" t="s">
        <v>19</v>
      </c>
    </row>
    <row r="2" spans="1:3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6"/>
      <c r="V2" s="56"/>
      <c r="W2" s="2"/>
      <c r="X2" s="2"/>
      <c r="Y2" s="2"/>
      <c r="Z2" s="2"/>
      <c r="AA2" s="2"/>
      <c r="AB2" s="2"/>
      <c r="AC2" s="5" t="s">
        <v>20</v>
      </c>
    </row>
    <row r="3" spans="1:3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" t="s">
        <v>21</v>
      </c>
    </row>
    <row r="4" spans="1:3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96" t="s">
        <v>22</v>
      </c>
      <c r="AC4" s="96"/>
    </row>
    <row r="5" spans="1:3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 t="s">
        <v>18</v>
      </c>
      <c r="P5" s="3"/>
      <c r="Q5" s="4" t="s">
        <v>18</v>
      </c>
      <c r="R5" s="97" t="s">
        <v>12</v>
      </c>
      <c r="S5" s="97"/>
      <c r="T5" s="97"/>
      <c r="U5" s="97"/>
      <c r="V5" s="97"/>
      <c r="W5" s="97"/>
      <c r="X5" s="97"/>
      <c r="Y5" s="97"/>
      <c r="Z5" s="13" t="s">
        <v>86</v>
      </c>
      <c r="AA5" s="13"/>
      <c r="AB5" s="3"/>
      <c r="AC5" s="3"/>
    </row>
    <row r="6" spans="1:3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 t="s">
        <v>0</v>
      </c>
      <c r="S6" s="7"/>
      <c r="T6" s="7"/>
      <c r="U6" s="7"/>
      <c r="V6" s="7"/>
      <c r="W6" s="7"/>
      <c r="X6" s="7"/>
      <c r="Y6" s="7"/>
      <c r="Z6" s="2"/>
      <c r="AA6" s="2"/>
      <c r="AB6" s="2"/>
      <c r="AC6" s="2"/>
    </row>
    <row r="7" spans="1:31" ht="15.75" x14ac:dyDescent="0.25">
      <c r="B7" s="8"/>
      <c r="C7" s="8"/>
      <c r="D7" s="8"/>
      <c r="E7" s="8"/>
      <c r="F7" s="8"/>
      <c r="G7" s="8"/>
      <c r="H7" s="8"/>
      <c r="I7" s="8" t="s">
        <v>1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1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31" ht="67.5" customHeight="1" thickBot="1" x14ac:dyDescent="0.3">
      <c r="A9" s="98" t="s">
        <v>2</v>
      </c>
      <c r="B9" s="99" t="s">
        <v>3</v>
      </c>
      <c r="C9" s="100"/>
      <c r="D9" s="100"/>
      <c r="E9" s="100"/>
      <c r="F9" s="100"/>
      <c r="G9" s="100"/>
      <c r="H9" s="100"/>
      <c r="I9" s="100"/>
      <c r="J9" s="105" t="s">
        <v>23</v>
      </c>
      <c r="K9" s="106"/>
      <c r="L9" s="90" t="s">
        <v>26</v>
      </c>
      <c r="M9" s="91"/>
      <c r="N9" s="90" t="s">
        <v>29</v>
      </c>
      <c r="O9" s="93"/>
      <c r="P9" s="93"/>
      <c r="Q9" s="93"/>
      <c r="R9" s="93"/>
      <c r="S9" s="16"/>
      <c r="T9" s="98" t="s">
        <v>34</v>
      </c>
      <c r="U9" s="98"/>
      <c r="V9" s="98"/>
      <c r="W9" s="90" t="s">
        <v>37</v>
      </c>
      <c r="X9" s="91"/>
      <c r="Y9" s="98" t="s">
        <v>4</v>
      </c>
      <c r="Z9" s="98"/>
      <c r="AA9" s="98"/>
      <c r="AB9" s="98"/>
      <c r="AC9" s="98"/>
    </row>
    <row r="10" spans="1:31" ht="67.5" customHeight="1" thickBot="1" x14ac:dyDescent="0.3">
      <c r="A10" s="98"/>
      <c r="B10" s="101"/>
      <c r="C10" s="102"/>
      <c r="D10" s="102"/>
      <c r="E10" s="102"/>
      <c r="F10" s="102"/>
      <c r="G10" s="102"/>
      <c r="H10" s="102"/>
      <c r="I10" s="102"/>
      <c r="J10" s="88" t="s">
        <v>24</v>
      </c>
      <c r="K10" s="88" t="s">
        <v>25</v>
      </c>
      <c r="L10" s="88" t="s">
        <v>27</v>
      </c>
      <c r="M10" s="88" t="s">
        <v>28</v>
      </c>
      <c r="N10" s="90" t="s">
        <v>30</v>
      </c>
      <c r="O10" s="91"/>
      <c r="P10" s="90" t="s">
        <v>31</v>
      </c>
      <c r="Q10" s="93"/>
      <c r="R10" s="91"/>
      <c r="S10" s="15"/>
      <c r="T10" s="90" t="s">
        <v>35</v>
      </c>
      <c r="U10" s="93"/>
      <c r="V10" s="91"/>
      <c r="W10" s="88" t="s">
        <v>24</v>
      </c>
      <c r="X10" s="88" t="s">
        <v>38</v>
      </c>
      <c r="Y10" s="94" t="s">
        <v>39</v>
      </c>
      <c r="Z10" s="94" t="s">
        <v>5</v>
      </c>
      <c r="AA10" s="94" t="s">
        <v>40</v>
      </c>
      <c r="AB10" s="94" t="s">
        <v>41</v>
      </c>
      <c r="AC10" s="94" t="s">
        <v>42</v>
      </c>
    </row>
    <row r="11" spans="1:31" ht="83.25" customHeight="1" thickBot="1" x14ac:dyDescent="0.3">
      <c r="A11" s="98"/>
      <c r="B11" s="103"/>
      <c r="C11" s="104"/>
      <c r="D11" s="104"/>
      <c r="E11" s="104"/>
      <c r="F11" s="104"/>
      <c r="G11" s="104"/>
      <c r="H11" s="104"/>
      <c r="I11" s="104"/>
      <c r="J11" s="89"/>
      <c r="K11" s="89"/>
      <c r="L11" s="89"/>
      <c r="M11" s="89"/>
      <c r="N11" s="39" t="s">
        <v>32</v>
      </c>
      <c r="O11" s="12" t="s">
        <v>33</v>
      </c>
      <c r="P11" s="39" t="s">
        <v>32</v>
      </c>
      <c r="Q11" s="90" t="s">
        <v>33</v>
      </c>
      <c r="R11" s="93"/>
      <c r="S11" s="93"/>
      <c r="T11" s="39" t="s">
        <v>36</v>
      </c>
      <c r="U11" s="39" t="s">
        <v>30</v>
      </c>
      <c r="V11" s="39" t="s">
        <v>31</v>
      </c>
      <c r="W11" s="89"/>
      <c r="X11" s="89"/>
      <c r="Y11" s="95"/>
      <c r="Z11" s="95"/>
      <c r="AA11" s="95"/>
      <c r="AB11" s="95"/>
      <c r="AC11" s="95"/>
    </row>
    <row r="12" spans="1:31" ht="15.75" thickBot="1" x14ac:dyDescent="0.3">
      <c r="A12" s="40">
        <v>1</v>
      </c>
      <c r="B12" s="82">
        <v>2</v>
      </c>
      <c r="C12" s="82"/>
      <c r="D12" s="82"/>
      <c r="E12" s="82"/>
      <c r="F12" s="82"/>
      <c r="G12" s="82"/>
      <c r="H12" s="82"/>
      <c r="I12" s="83"/>
      <c r="J12" s="40">
        <v>3</v>
      </c>
      <c r="K12" s="40">
        <v>4</v>
      </c>
      <c r="L12" s="40">
        <v>5</v>
      </c>
      <c r="M12" s="40">
        <v>6</v>
      </c>
      <c r="N12" s="40">
        <v>7</v>
      </c>
      <c r="O12" s="40">
        <v>8</v>
      </c>
      <c r="P12" s="40">
        <v>9</v>
      </c>
      <c r="Q12" s="83">
        <v>10</v>
      </c>
      <c r="R12" s="84"/>
      <c r="S12" s="85"/>
      <c r="T12" s="40">
        <v>11</v>
      </c>
      <c r="U12" s="40">
        <v>12</v>
      </c>
      <c r="V12" s="40">
        <v>13</v>
      </c>
      <c r="W12" s="40">
        <v>14</v>
      </c>
      <c r="X12" s="40">
        <v>15</v>
      </c>
      <c r="Y12" s="40">
        <v>16</v>
      </c>
      <c r="Z12" s="40">
        <v>17</v>
      </c>
      <c r="AA12" s="40">
        <v>18</v>
      </c>
      <c r="AB12" s="40">
        <v>19</v>
      </c>
      <c r="AC12" s="40">
        <v>20</v>
      </c>
    </row>
    <row r="13" spans="1:31" x14ac:dyDescent="0.25">
      <c r="A13" s="25" t="s">
        <v>6</v>
      </c>
      <c r="B13" s="86" t="s">
        <v>13</v>
      </c>
      <c r="C13" s="86"/>
      <c r="D13" s="86"/>
      <c r="E13" s="86"/>
      <c r="F13" s="86"/>
      <c r="G13" s="86"/>
      <c r="H13" s="86"/>
      <c r="I13" s="86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43">
        <v>420.09699999999998</v>
      </c>
      <c r="U13" s="43">
        <v>318.83999999999997</v>
      </c>
      <c r="V13" s="45">
        <v>0</v>
      </c>
      <c r="W13" s="92"/>
      <c r="X13" s="92"/>
      <c r="Y13" s="92"/>
      <c r="Z13" s="92"/>
      <c r="AA13" s="92"/>
      <c r="AB13" s="92"/>
      <c r="AC13" s="92"/>
    </row>
    <row r="14" spans="1:31" s="26" customFormat="1" ht="12.75" x14ac:dyDescent="0.2">
      <c r="A14" s="21" t="s">
        <v>7</v>
      </c>
      <c r="B14" s="80" t="s">
        <v>14</v>
      </c>
      <c r="C14" s="80"/>
      <c r="D14" s="80"/>
      <c r="E14" s="80"/>
      <c r="F14" s="80"/>
      <c r="G14" s="80"/>
      <c r="H14" s="80"/>
      <c r="I14" s="80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51">
        <v>338.52</v>
      </c>
      <c r="U14" s="44"/>
      <c r="V14" s="53">
        <v>0</v>
      </c>
      <c r="W14" s="68"/>
      <c r="X14" s="68"/>
      <c r="Y14" s="68"/>
      <c r="Z14" s="68"/>
      <c r="AA14" s="68"/>
      <c r="AB14" s="68"/>
      <c r="AC14" s="68"/>
      <c r="AE14" s="27"/>
    </row>
    <row r="15" spans="1:31" s="26" customFormat="1" ht="15" customHeight="1" x14ac:dyDescent="0.2">
      <c r="A15" s="22" t="s">
        <v>8</v>
      </c>
      <c r="B15" s="79" t="s">
        <v>43</v>
      </c>
      <c r="C15" s="80"/>
      <c r="D15" s="80"/>
      <c r="E15" s="80"/>
      <c r="F15" s="80"/>
      <c r="G15" s="80"/>
      <c r="H15" s="80"/>
      <c r="I15" s="80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52">
        <v>318.83999999999997</v>
      </c>
      <c r="U15" s="44"/>
      <c r="V15" s="53">
        <v>0</v>
      </c>
      <c r="W15" s="68"/>
      <c r="X15" s="68"/>
      <c r="Y15" s="68"/>
      <c r="Z15" s="68"/>
      <c r="AA15" s="68"/>
      <c r="AB15" s="68"/>
      <c r="AC15" s="68"/>
    </row>
    <row r="16" spans="1:31" x14ac:dyDescent="0.25">
      <c r="A16" s="6" t="s">
        <v>9</v>
      </c>
      <c r="B16" s="81" t="s">
        <v>15</v>
      </c>
      <c r="C16" s="81"/>
      <c r="D16" s="81"/>
      <c r="E16" s="81"/>
      <c r="F16" s="81"/>
      <c r="G16" s="81"/>
      <c r="H16" s="81"/>
      <c r="I16" s="81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45">
        <v>217.56399999999999</v>
      </c>
      <c r="U16" s="45">
        <f>T16-T26-T28-0.161</f>
        <v>197.881</v>
      </c>
      <c r="V16" s="45">
        <f>SUM(V17:V21)</f>
        <v>0</v>
      </c>
      <c r="W16" s="68"/>
      <c r="X16" s="68"/>
      <c r="Y16" s="68"/>
      <c r="Z16" s="68"/>
      <c r="AA16" s="68"/>
      <c r="AB16" s="68"/>
      <c r="AC16" s="68"/>
    </row>
    <row r="17" spans="1:29" s="34" customFormat="1" ht="62.25" customHeight="1" x14ac:dyDescent="0.2">
      <c r="A17" s="17" t="s">
        <v>44</v>
      </c>
      <c r="B17" s="78" t="s">
        <v>58</v>
      </c>
      <c r="C17" s="78"/>
      <c r="D17" s="78"/>
      <c r="E17" s="78"/>
      <c r="F17" s="78"/>
      <c r="G17" s="78"/>
      <c r="H17" s="78"/>
      <c r="I17" s="78"/>
      <c r="J17" s="28">
        <v>2021</v>
      </c>
      <c r="K17" s="35"/>
      <c r="L17" s="30">
        <v>62.02</v>
      </c>
      <c r="M17" s="18" t="s">
        <v>67</v>
      </c>
      <c r="N17" s="18" t="s">
        <v>76</v>
      </c>
      <c r="O17" s="59">
        <v>1</v>
      </c>
      <c r="P17" s="42">
        <v>0</v>
      </c>
      <c r="Q17" s="72">
        <v>0</v>
      </c>
      <c r="R17" s="72"/>
      <c r="S17" s="17"/>
      <c r="T17" s="46">
        <v>22.521000000000001</v>
      </c>
      <c r="U17" s="31">
        <v>22.521000000000001</v>
      </c>
      <c r="V17" s="32">
        <v>0</v>
      </c>
      <c r="W17" s="61">
        <v>37.85</v>
      </c>
      <c r="X17" s="61">
        <v>37.85</v>
      </c>
      <c r="Y17" s="62">
        <v>7.9</v>
      </c>
      <c r="Z17" s="57" t="s">
        <v>63</v>
      </c>
      <c r="AA17" s="57"/>
      <c r="AB17" s="57"/>
      <c r="AC17" s="57"/>
    </row>
    <row r="18" spans="1:29" s="34" customFormat="1" ht="63" customHeight="1" x14ac:dyDescent="0.2">
      <c r="A18" s="17" t="s">
        <v>47</v>
      </c>
      <c r="B18" s="78" t="s">
        <v>68</v>
      </c>
      <c r="C18" s="78"/>
      <c r="D18" s="78"/>
      <c r="E18" s="78"/>
      <c r="F18" s="78"/>
      <c r="G18" s="78"/>
      <c r="H18" s="78"/>
      <c r="I18" s="78"/>
      <c r="J18" s="28">
        <v>2022</v>
      </c>
      <c r="K18" s="35"/>
      <c r="L18" s="30">
        <v>235.98</v>
      </c>
      <c r="M18" s="18" t="s">
        <v>67</v>
      </c>
      <c r="N18" s="18" t="s">
        <v>77</v>
      </c>
      <c r="O18" s="59">
        <v>1</v>
      </c>
      <c r="P18" s="42">
        <v>0</v>
      </c>
      <c r="Q18" s="72">
        <v>0</v>
      </c>
      <c r="R18" s="72"/>
      <c r="S18" s="17"/>
      <c r="T18" s="46">
        <v>14.135999999999999</v>
      </c>
      <c r="U18" s="31">
        <f t="shared" ref="U18:U22" si="0">T18</f>
        <v>14.135999999999999</v>
      </c>
      <c r="V18" s="47">
        <v>0</v>
      </c>
      <c r="W18" s="61">
        <v>173.08</v>
      </c>
      <c r="X18" s="61">
        <v>221.88</v>
      </c>
      <c r="Y18" s="62">
        <v>60.43</v>
      </c>
      <c r="Z18" s="57" t="s">
        <v>82</v>
      </c>
      <c r="AA18" s="57"/>
      <c r="AB18" s="57"/>
      <c r="AC18" s="57"/>
    </row>
    <row r="19" spans="1:29" s="34" customFormat="1" ht="45" customHeight="1" x14ac:dyDescent="0.2">
      <c r="A19" s="17" t="s">
        <v>47</v>
      </c>
      <c r="B19" s="78" t="s">
        <v>53</v>
      </c>
      <c r="C19" s="78"/>
      <c r="D19" s="78"/>
      <c r="E19" s="78"/>
      <c r="F19" s="78"/>
      <c r="G19" s="78"/>
      <c r="H19" s="78"/>
      <c r="I19" s="78"/>
      <c r="J19" s="28">
        <v>2020</v>
      </c>
      <c r="K19" s="35"/>
      <c r="L19" s="30">
        <v>68.41</v>
      </c>
      <c r="M19" s="18" t="s">
        <v>65</v>
      </c>
      <c r="N19" s="36">
        <v>6.6000000000000003E-2</v>
      </c>
      <c r="O19" s="59">
        <v>1</v>
      </c>
      <c r="P19" s="42">
        <v>0</v>
      </c>
      <c r="Q19" s="72">
        <v>0</v>
      </c>
      <c r="R19" s="72"/>
      <c r="S19" s="17"/>
      <c r="T19" s="46">
        <v>30.895</v>
      </c>
      <c r="U19" s="31">
        <f t="shared" si="0"/>
        <v>30.895</v>
      </c>
      <c r="V19" s="47">
        <v>0</v>
      </c>
      <c r="W19" s="63">
        <v>0</v>
      </c>
      <c r="X19" s="61">
        <v>3.24</v>
      </c>
      <c r="Y19" s="62">
        <v>19</v>
      </c>
      <c r="Z19" s="57" t="s">
        <v>59</v>
      </c>
      <c r="AA19" s="57"/>
      <c r="AB19" s="57"/>
      <c r="AC19" s="57"/>
    </row>
    <row r="20" spans="1:29" s="34" customFormat="1" ht="72.75" customHeight="1" x14ac:dyDescent="0.2">
      <c r="A20" s="17" t="s">
        <v>48</v>
      </c>
      <c r="B20" s="78" t="s">
        <v>54</v>
      </c>
      <c r="C20" s="78"/>
      <c r="D20" s="78"/>
      <c r="E20" s="78"/>
      <c r="F20" s="78"/>
      <c r="G20" s="78"/>
      <c r="H20" s="78"/>
      <c r="I20" s="78"/>
      <c r="J20" s="28">
        <v>2020</v>
      </c>
      <c r="K20" s="35"/>
      <c r="L20" s="30">
        <v>41.14</v>
      </c>
      <c r="M20" s="18" t="s">
        <v>65</v>
      </c>
      <c r="N20" s="29">
        <v>4.9000000000000002E-2</v>
      </c>
      <c r="O20" s="59">
        <v>1</v>
      </c>
      <c r="P20" s="42">
        <v>0</v>
      </c>
      <c r="Q20" s="72">
        <v>0</v>
      </c>
      <c r="R20" s="72"/>
      <c r="S20" s="17"/>
      <c r="T20" s="46">
        <v>17.042000000000002</v>
      </c>
      <c r="U20" s="31">
        <f t="shared" si="0"/>
        <v>17.042000000000002</v>
      </c>
      <c r="V20" s="47">
        <v>0</v>
      </c>
      <c r="W20" s="63">
        <v>0</v>
      </c>
      <c r="X20" s="61">
        <v>0</v>
      </c>
      <c r="Y20" s="60">
        <v>10.1</v>
      </c>
      <c r="Z20" s="57" t="s">
        <v>60</v>
      </c>
      <c r="AA20" s="57"/>
      <c r="AB20" s="57"/>
      <c r="AC20" s="57"/>
    </row>
    <row r="21" spans="1:29" s="34" customFormat="1" ht="42" hidden="1" customHeight="1" x14ac:dyDescent="0.2">
      <c r="A21" s="17"/>
      <c r="B21" s="78"/>
      <c r="C21" s="78"/>
      <c r="D21" s="78"/>
      <c r="E21" s="78"/>
      <c r="F21" s="78"/>
      <c r="G21" s="78"/>
      <c r="H21" s="78"/>
      <c r="I21" s="78"/>
      <c r="J21" s="28"/>
      <c r="K21" s="35"/>
      <c r="L21" s="30"/>
      <c r="M21" s="18"/>
      <c r="N21" s="18"/>
      <c r="O21" s="59"/>
      <c r="P21" s="42"/>
      <c r="Q21" s="72"/>
      <c r="R21" s="72"/>
      <c r="S21" s="17"/>
      <c r="T21" s="46">
        <v>1</v>
      </c>
      <c r="U21" s="31">
        <f t="shared" si="0"/>
        <v>1</v>
      </c>
      <c r="V21" s="47">
        <v>0</v>
      </c>
      <c r="W21" s="61"/>
      <c r="X21" s="61"/>
      <c r="Y21" s="62"/>
      <c r="Z21" s="57"/>
      <c r="AA21" s="57"/>
      <c r="AB21" s="57"/>
      <c r="AC21" s="57"/>
    </row>
    <row r="22" spans="1:29" s="34" customFormat="1" ht="26.25" customHeight="1" x14ac:dyDescent="0.2">
      <c r="A22" s="17" t="s">
        <v>49</v>
      </c>
      <c r="B22" s="78" t="s">
        <v>55</v>
      </c>
      <c r="C22" s="78"/>
      <c r="D22" s="78"/>
      <c r="E22" s="78"/>
      <c r="F22" s="78"/>
      <c r="G22" s="78"/>
      <c r="H22" s="78"/>
      <c r="I22" s="78"/>
      <c r="J22" s="28">
        <v>2020</v>
      </c>
      <c r="K22" s="35"/>
      <c r="L22" s="30">
        <v>15.93</v>
      </c>
      <c r="M22" s="18" t="s">
        <v>66</v>
      </c>
      <c r="N22" s="18" t="s">
        <v>76</v>
      </c>
      <c r="O22" s="59">
        <v>1</v>
      </c>
      <c r="P22" s="42">
        <v>0</v>
      </c>
      <c r="Q22" s="72">
        <v>0</v>
      </c>
      <c r="R22" s="72"/>
      <c r="S22" s="17"/>
      <c r="T22" s="46">
        <v>9.8719999999999999</v>
      </c>
      <c r="U22" s="31">
        <f t="shared" si="0"/>
        <v>9.8719999999999999</v>
      </c>
      <c r="V22" s="47">
        <v>0</v>
      </c>
      <c r="W22" s="61">
        <v>0</v>
      </c>
      <c r="X22" s="61">
        <v>0</v>
      </c>
      <c r="Y22" s="62">
        <v>1.4</v>
      </c>
      <c r="Z22" s="57" t="s">
        <v>61</v>
      </c>
      <c r="AA22" s="57"/>
      <c r="AB22" s="57"/>
      <c r="AC22" s="57"/>
    </row>
    <row r="23" spans="1:29" ht="45.75" customHeight="1" x14ac:dyDescent="0.25">
      <c r="A23" s="17" t="s">
        <v>51</v>
      </c>
      <c r="B23" s="78" t="s">
        <v>56</v>
      </c>
      <c r="C23" s="78"/>
      <c r="D23" s="78"/>
      <c r="E23" s="78"/>
      <c r="F23" s="78"/>
      <c r="G23" s="78"/>
      <c r="H23" s="78"/>
      <c r="I23" s="78"/>
      <c r="J23" s="28">
        <v>2020</v>
      </c>
      <c r="K23" s="35"/>
      <c r="L23" s="30">
        <v>20.32</v>
      </c>
      <c r="M23" s="18" t="s">
        <v>66</v>
      </c>
      <c r="N23" s="18" t="s">
        <v>78</v>
      </c>
      <c r="O23" s="59">
        <v>1</v>
      </c>
      <c r="P23" s="42">
        <v>0</v>
      </c>
      <c r="Q23" s="72">
        <v>0</v>
      </c>
      <c r="R23" s="72"/>
      <c r="S23" s="17"/>
      <c r="T23" s="48">
        <v>12.41</v>
      </c>
      <c r="U23" s="48">
        <f>U24</f>
        <v>3.585</v>
      </c>
      <c r="V23" s="53">
        <v>0</v>
      </c>
      <c r="W23" s="61">
        <v>0</v>
      </c>
      <c r="X23" s="61">
        <v>0</v>
      </c>
      <c r="Y23" s="62">
        <v>3</v>
      </c>
      <c r="Z23" s="57" t="s">
        <v>62</v>
      </c>
      <c r="AA23" s="57"/>
      <c r="AB23" s="57"/>
      <c r="AC23" s="57"/>
    </row>
    <row r="24" spans="1:29" s="34" customFormat="1" ht="43.5" customHeight="1" x14ac:dyDescent="0.2">
      <c r="A24" s="17" t="s">
        <v>52</v>
      </c>
      <c r="B24" s="78" t="s">
        <v>69</v>
      </c>
      <c r="C24" s="78"/>
      <c r="D24" s="78"/>
      <c r="E24" s="78"/>
      <c r="F24" s="78"/>
      <c r="G24" s="78"/>
      <c r="H24" s="78"/>
      <c r="I24" s="78"/>
      <c r="J24" s="28">
        <v>2021</v>
      </c>
      <c r="K24" s="35"/>
      <c r="L24" s="30">
        <v>80.7</v>
      </c>
      <c r="M24" s="18" t="s">
        <v>70</v>
      </c>
      <c r="N24" s="18" t="s">
        <v>79</v>
      </c>
      <c r="O24" s="59">
        <v>1</v>
      </c>
      <c r="P24" s="42">
        <v>0</v>
      </c>
      <c r="Q24" s="72">
        <v>0</v>
      </c>
      <c r="R24" s="72"/>
      <c r="S24" s="17"/>
      <c r="T24" s="46">
        <v>3.585</v>
      </c>
      <c r="U24" s="31">
        <f>T24</f>
        <v>3.585</v>
      </c>
      <c r="V24" s="47">
        <v>0</v>
      </c>
      <c r="W24" s="61">
        <v>70.06</v>
      </c>
      <c r="X24" s="61">
        <v>70.06</v>
      </c>
      <c r="Y24" s="62">
        <v>32.700000000000003</v>
      </c>
      <c r="Z24" s="57" t="s">
        <v>83</v>
      </c>
      <c r="AA24" s="57"/>
      <c r="AB24" s="57"/>
      <c r="AC24" s="57"/>
    </row>
    <row r="25" spans="1:29" s="26" customFormat="1" ht="50.25" customHeight="1" x14ac:dyDescent="0.2">
      <c r="A25" s="17" t="s">
        <v>57</v>
      </c>
      <c r="B25" s="78" t="s">
        <v>71</v>
      </c>
      <c r="C25" s="78"/>
      <c r="D25" s="78"/>
      <c r="E25" s="78"/>
      <c r="F25" s="78"/>
      <c r="G25" s="78"/>
      <c r="H25" s="78"/>
      <c r="I25" s="78"/>
      <c r="J25" s="28">
        <v>2021</v>
      </c>
      <c r="K25" s="35"/>
      <c r="L25" s="30">
        <v>58.95</v>
      </c>
      <c r="M25" s="18" t="s">
        <v>70</v>
      </c>
      <c r="N25" s="18" t="s">
        <v>80</v>
      </c>
      <c r="O25" s="59">
        <v>1</v>
      </c>
      <c r="P25" s="42">
        <v>0</v>
      </c>
      <c r="Q25" s="72">
        <v>0</v>
      </c>
      <c r="R25" s="72"/>
      <c r="S25" s="17"/>
      <c r="T25" s="49">
        <v>3.8109999999999999</v>
      </c>
      <c r="U25" s="49">
        <v>3.81</v>
      </c>
      <c r="V25" s="49">
        <v>0</v>
      </c>
      <c r="W25" s="61">
        <v>55.02</v>
      </c>
      <c r="X25" s="61">
        <v>55.02</v>
      </c>
      <c r="Y25" s="62">
        <v>16</v>
      </c>
      <c r="Z25" s="57" t="s">
        <v>84</v>
      </c>
      <c r="AA25" s="57"/>
      <c r="AB25" s="57"/>
      <c r="AC25" s="57"/>
    </row>
    <row r="26" spans="1:29" s="26" customFormat="1" ht="38.25" customHeight="1" x14ac:dyDescent="0.2">
      <c r="A26" s="17" t="s">
        <v>64</v>
      </c>
      <c r="B26" s="69" t="s">
        <v>72</v>
      </c>
      <c r="C26" s="70"/>
      <c r="D26" s="70"/>
      <c r="E26" s="70"/>
      <c r="F26" s="70"/>
      <c r="G26" s="70"/>
      <c r="H26" s="70"/>
      <c r="I26" s="71"/>
      <c r="J26" s="28">
        <v>2020</v>
      </c>
      <c r="K26" s="35"/>
      <c r="L26" s="30">
        <v>15.86</v>
      </c>
      <c r="M26" s="18" t="s">
        <v>73</v>
      </c>
      <c r="N26" s="58"/>
      <c r="O26" s="59"/>
      <c r="P26" s="31"/>
      <c r="Q26" s="72"/>
      <c r="R26" s="72"/>
      <c r="S26" s="17"/>
      <c r="T26" s="50">
        <v>13.944000000000001</v>
      </c>
      <c r="U26" s="49">
        <v>0</v>
      </c>
      <c r="V26" s="49">
        <v>0</v>
      </c>
      <c r="W26" s="14">
        <v>0</v>
      </c>
      <c r="X26" s="14">
        <v>0</v>
      </c>
      <c r="Y26" s="19"/>
      <c r="Z26" s="38" t="s">
        <v>85</v>
      </c>
      <c r="AA26" s="33"/>
      <c r="AB26" s="33"/>
      <c r="AC26" s="41"/>
    </row>
    <row r="27" spans="1:29" s="10" customFormat="1" ht="21.75" customHeight="1" x14ac:dyDescent="0.25">
      <c r="A27" s="20" t="s">
        <v>10</v>
      </c>
      <c r="B27" s="75" t="s">
        <v>11</v>
      </c>
      <c r="C27" s="76"/>
      <c r="D27" s="76"/>
      <c r="E27" s="76"/>
      <c r="F27" s="76"/>
      <c r="G27" s="76"/>
      <c r="H27" s="76"/>
      <c r="I27" s="77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49">
        <v>95.554000000000002</v>
      </c>
      <c r="U27" s="55">
        <f>T27-T28-0.161</f>
        <v>89.814999999999998</v>
      </c>
      <c r="V27" s="49">
        <v>0</v>
      </c>
      <c r="W27" s="68"/>
      <c r="X27" s="68"/>
      <c r="Y27" s="68"/>
      <c r="Z27" s="68"/>
      <c r="AA27" s="68"/>
      <c r="AB27" s="68"/>
      <c r="AC27" s="68"/>
    </row>
    <row r="28" spans="1:29" ht="36" customHeight="1" x14ac:dyDescent="0.25">
      <c r="A28" s="17" t="s">
        <v>50</v>
      </c>
      <c r="B28" s="69" t="s">
        <v>74</v>
      </c>
      <c r="C28" s="70"/>
      <c r="D28" s="70"/>
      <c r="E28" s="70"/>
      <c r="F28" s="70"/>
      <c r="G28" s="70"/>
      <c r="H28" s="70"/>
      <c r="I28" s="71"/>
      <c r="J28" s="28">
        <v>2020</v>
      </c>
      <c r="K28" s="35"/>
      <c r="L28" s="30" t="s">
        <v>75</v>
      </c>
      <c r="M28" s="18" t="s">
        <v>65</v>
      </c>
      <c r="N28" s="54"/>
      <c r="O28" s="59"/>
      <c r="P28" s="31"/>
      <c r="Q28" s="72"/>
      <c r="R28" s="72"/>
      <c r="S28" s="17"/>
      <c r="T28" s="64">
        <v>5.5780000000000003</v>
      </c>
      <c r="U28" s="64"/>
      <c r="V28" s="64"/>
      <c r="W28" s="32">
        <v>0</v>
      </c>
      <c r="X28" s="14">
        <v>0</v>
      </c>
      <c r="Y28" s="19"/>
      <c r="Z28" s="37" t="s">
        <v>81</v>
      </c>
      <c r="AA28" s="33"/>
      <c r="AB28" s="33"/>
      <c r="AC28" s="41"/>
    </row>
    <row r="29" spans="1:29" x14ac:dyDescent="0.25">
      <c r="A29" s="23" t="s">
        <v>45</v>
      </c>
      <c r="B29" s="73" t="s">
        <v>16</v>
      </c>
      <c r="C29" s="73"/>
      <c r="D29" s="73"/>
      <c r="E29" s="73"/>
      <c r="F29" s="73"/>
      <c r="G29" s="73"/>
      <c r="H29" s="73"/>
      <c r="I29" s="73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67">
        <v>0</v>
      </c>
      <c r="U29" s="67">
        <v>0</v>
      </c>
      <c r="V29" s="67">
        <v>0</v>
      </c>
      <c r="W29" s="68"/>
      <c r="X29" s="68"/>
      <c r="Y29" s="68"/>
      <c r="Z29" s="68"/>
      <c r="AA29" s="68"/>
      <c r="AB29" s="68"/>
      <c r="AC29" s="68"/>
    </row>
    <row r="30" spans="1:29" x14ac:dyDescent="0.25">
      <c r="A30" s="24" t="s">
        <v>46</v>
      </c>
      <c r="B30" s="73" t="s">
        <v>17</v>
      </c>
      <c r="C30" s="73"/>
      <c r="D30" s="73"/>
      <c r="E30" s="73"/>
      <c r="F30" s="73"/>
      <c r="G30" s="73"/>
      <c r="H30" s="73"/>
      <c r="I30" s="73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65">
        <v>0.184</v>
      </c>
      <c r="U30" s="66">
        <v>0</v>
      </c>
      <c r="V30" s="67">
        <v>0</v>
      </c>
      <c r="W30" s="68"/>
      <c r="X30" s="68"/>
      <c r="Y30" s="68"/>
      <c r="Z30" s="68"/>
      <c r="AA30" s="68"/>
      <c r="AB30" s="68"/>
      <c r="AC30" s="68"/>
    </row>
    <row r="33" spans="20:20" x14ac:dyDescent="0.25">
      <c r="T33" s="11"/>
    </row>
    <row r="34" spans="20:20" x14ac:dyDescent="0.25">
      <c r="T34" s="11"/>
    </row>
  </sheetData>
  <mergeCells count="70">
    <mergeCell ref="AB4:AC4"/>
    <mergeCell ref="R5:Y5"/>
    <mergeCell ref="A9:A11"/>
    <mergeCell ref="B9:I11"/>
    <mergeCell ref="J9:K9"/>
    <mergeCell ref="L9:M9"/>
    <mergeCell ref="N9:R9"/>
    <mergeCell ref="T9:V9"/>
    <mergeCell ref="W9:X9"/>
    <mergeCell ref="Y9:AC9"/>
    <mergeCell ref="AC10:AC11"/>
    <mergeCell ref="Q11:S11"/>
    <mergeCell ref="J10:J11"/>
    <mergeCell ref="K10:K11"/>
    <mergeCell ref="L10:L11"/>
    <mergeCell ref="M10:M11"/>
    <mergeCell ref="N10:O10"/>
    <mergeCell ref="W13:AC13"/>
    <mergeCell ref="T10:V10"/>
    <mergeCell ref="W10:W11"/>
    <mergeCell ref="X10:X11"/>
    <mergeCell ref="Y10:Y11"/>
    <mergeCell ref="Z10:Z11"/>
    <mergeCell ref="AA10:AA11"/>
    <mergeCell ref="P10:R10"/>
    <mergeCell ref="AB10:AB11"/>
    <mergeCell ref="B12:I12"/>
    <mergeCell ref="Q12:S12"/>
    <mergeCell ref="B18:I18"/>
    <mergeCell ref="Q18:R18"/>
    <mergeCell ref="B14:I14"/>
    <mergeCell ref="J14:S14"/>
    <mergeCell ref="B17:I17"/>
    <mergeCell ref="Q17:R17"/>
    <mergeCell ref="B13:I13"/>
    <mergeCell ref="J13:S13"/>
    <mergeCell ref="B19:I19"/>
    <mergeCell ref="Q19:R19"/>
    <mergeCell ref="B20:I20"/>
    <mergeCell ref="Q20:R20"/>
    <mergeCell ref="B21:I21"/>
    <mergeCell ref="W14:AC14"/>
    <mergeCell ref="B15:I15"/>
    <mergeCell ref="J15:S15"/>
    <mergeCell ref="W15:AC15"/>
    <mergeCell ref="B16:I16"/>
    <mergeCell ref="J16:S16"/>
    <mergeCell ref="W16:AC16"/>
    <mergeCell ref="Q21:R21"/>
    <mergeCell ref="B27:I27"/>
    <mergeCell ref="J27:S27"/>
    <mergeCell ref="W27:AC27"/>
    <mergeCell ref="B25:I25"/>
    <mergeCell ref="B26:I26"/>
    <mergeCell ref="B24:I24"/>
    <mergeCell ref="Q24:R24"/>
    <mergeCell ref="Q23:R23"/>
    <mergeCell ref="Q25:R25"/>
    <mergeCell ref="Q26:R26"/>
    <mergeCell ref="B22:I22"/>
    <mergeCell ref="Q22:R22"/>
    <mergeCell ref="B23:I23"/>
    <mergeCell ref="W29:AC29"/>
    <mergeCell ref="W30:AC30"/>
    <mergeCell ref="B28:I28"/>
    <mergeCell ref="Q28:R28"/>
    <mergeCell ref="B29:I29"/>
    <mergeCell ref="J29:S29"/>
    <mergeCell ref="B30:I30"/>
    <mergeCell ref="J30:S30"/>
  </mergeCells>
  <pageMargins left="0.70866141732283472" right="0.70866141732283472" top="0.74803149606299213" bottom="0.74803149606299213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1_2020_факт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Голубицкая</dc:creator>
  <cp:lastModifiedBy>Андреева Наталья Николаевна</cp:lastModifiedBy>
  <cp:lastPrinted>2021-03-29T10:43:48Z</cp:lastPrinted>
  <dcterms:created xsi:type="dcterms:W3CDTF">2016-01-27T07:03:21Z</dcterms:created>
  <dcterms:modified xsi:type="dcterms:W3CDTF">2021-03-29T12:04:24Z</dcterms:modified>
</cp:coreProperties>
</file>