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710" yWindow="90" windowWidth="13035" windowHeight="12480"/>
  </bookViews>
  <sheets>
    <sheet name="Информация об ИП 2024 факт" sheetId="1" r:id="rId1"/>
  </sheets>
  <definedNames>
    <definedName name="_xlnm.Print_Titles" localSheetId="0">'Информация об ИП 2024 факт'!$10:$12</definedName>
    <definedName name="_xlnm.Print_Area" localSheetId="0">'Информация об ИП 2024 факт'!$A$1:$J$39</definedName>
  </definedNames>
  <calcPr calcId="144525"/>
</workbook>
</file>

<file path=xl/calcChain.xml><?xml version="1.0" encoding="utf-8"?>
<calcChain xmlns="http://schemas.openxmlformats.org/spreadsheetml/2006/main">
  <c r="E15" i="1" l="1"/>
  <c r="F15" i="1" l="1"/>
  <c r="L16" i="1" l="1"/>
  <c r="L19" i="1"/>
  <c r="L18" i="1"/>
  <c r="L17" i="1"/>
  <c r="J15" i="1"/>
  <c r="H15" i="1"/>
  <c r="E30" i="1" l="1"/>
  <c r="E14" i="1" s="1"/>
  <c r="E13" i="1" s="1"/>
  <c r="F30" i="1"/>
  <c r="F14" i="1" s="1"/>
  <c r="F13" i="1" s="1"/>
  <c r="M18" i="1" s="1"/>
  <c r="H30" i="1"/>
  <c r="H14" i="1" s="1"/>
  <c r="H13" i="1" s="1"/>
  <c r="J30" i="1"/>
  <c r="J14" i="1" s="1"/>
  <c r="J13" i="1" s="1"/>
  <c r="M17" i="1" l="1"/>
  <c r="M16" i="1"/>
  <c r="M19" i="1"/>
</calcChain>
</file>

<file path=xl/sharedStrings.xml><?xml version="1.0" encoding="utf-8"?>
<sst xmlns="http://schemas.openxmlformats.org/spreadsheetml/2006/main" count="94" uniqueCount="75">
  <si>
    <t>(наименование субъекта естественных монополий)</t>
  </si>
  <si>
    <t>Наименование показателя</t>
  </si>
  <si>
    <t>Сроки строительства</t>
  </si>
  <si>
    <t>начало</t>
  </si>
  <si>
    <t>окончание</t>
  </si>
  <si>
    <t>в отчетном периоде</t>
  </si>
  <si>
    <t>3</t>
  </si>
  <si>
    <t>4</t>
  </si>
  <si>
    <t>5</t>
  </si>
  <si>
    <t>6</t>
  </si>
  <si>
    <t>Стоимостная оценка инвестиций, 
тыс. руб. без НДС</t>
  </si>
  <si>
    <t>источник финансирования</t>
  </si>
  <si>
    <t>совокупно по объекту</t>
  </si>
  <si>
    <t>Объекты капитального строительства (основные стройки):</t>
  </si>
  <si>
    <t xml:space="preserve">Реконструируемые (модернизируемые) объекты </t>
  </si>
  <si>
    <t>количество газорегуляторных пунктов, единиц</t>
  </si>
  <si>
    <t>протяженность линейной части газопроводов, км</t>
  </si>
  <si>
    <t>№</t>
  </si>
  <si>
    <t>в сфере транспортировки газа по газораспределительным сетям</t>
  </si>
  <si>
    <t>Основные проектные характеристики объектов 
капитального строительства</t>
  </si>
  <si>
    <t>7</t>
  </si>
  <si>
    <t>8</t>
  </si>
  <si>
    <t>Сведения о приобретении оборудования, не входящего в сметы строек</t>
  </si>
  <si>
    <t>к приказу ФАС России</t>
  </si>
  <si>
    <t>Приложение № 9</t>
  </si>
  <si>
    <t xml:space="preserve">диаметр 
(диапазон диаметров)
газопроводов, мм </t>
  </si>
  <si>
    <t>от 08.12.2022 № 960/22</t>
  </si>
  <si>
    <t>Форма №2</t>
  </si>
  <si>
    <t>Общая сумма инвестиций</t>
  </si>
  <si>
    <t xml:space="preserve">Сведения о строительстве, реконструкции объектов капитального строительства </t>
  </si>
  <si>
    <t xml:space="preserve">Новые объекты </t>
  </si>
  <si>
    <t>5.2</t>
  </si>
  <si>
    <t xml:space="preserve">Сведения о долгосрочных финансовых вложениях </t>
  </si>
  <si>
    <t xml:space="preserve">Сведения о приобретении внеоборотных активов </t>
  </si>
  <si>
    <t>Заемные средства группы Газпром межрегионгаз</t>
  </si>
  <si>
    <t>Спецнадбавка, объекты программы газификации (кроме догазификации)</t>
  </si>
  <si>
    <t>Прочие</t>
  </si>
  <si>
    <t>Амортизация</t>
  </si>
  <si>
    <t>Здания и сооружения (административного и общепроизводственного назначения)</t>
  </si>
  <si>
    <t>Строительство внутрипоселковых газопроводов</t>
  </si>
  <si>
    <t>Догазификация</t>
  </si>
  <si>
    <t>Программы газификации, финансируемые за счет средств специальных надбавок к тарифам на транспортировку природного газа ГРО</t>
  </si>
  <si>
    <t>Объекты, выполняемые по договорам о технологическом подключении (присоединении)</t>
  </si>
  <si>
    <t xml:space="preserve">Объекты сетей газораспределения </t>
  </si>
  <si>
    <t>3.2</t>
  </si>
  <si>
    <t>3.3</t>
  </si>
  <si>
    <t>3.4</t>
  </si>
  <si>
    <t>3.5</t>
  </si>
  <si>
    <t>3.6</t>
  </si>
  <si>
    <t>3.7</t>
  </si>
  <si>
    <t>3.8</t>
  </si>
  <si>
    <t>Межпоселковый газопровод ГРС «Бежецк» – п.Максатиха</t>
  </si>
  <si>
    <t>2024</t>
  </si>
  <si>
    <t>530, 325, 219, 108</t>
  </si>
  <si>
    <t>2021</t>
  </si>
  <si>
    <t>Амортизация будущих периодов</t>
  </si>
  <si>
    <t>Распределительный газопровод г. Торопец (2.1 - этап)</t>
  </si>
  <si>
    <t>Распределительный газопровод по г. Торопец (2.2 - этап)</t>
  </si>
  <si>
    <t>не мненее 3% от раздела</t>
  </si>
  <si>
    <t>не мненее 1% от общей суммы ПКВ</t>
  </si>
  <si>
    <t>5.1</t>
  </si>
  <si>
    <t>Информация об инвестиционных программах  АО "Газпром газораспределение Тверь" за 2024 год  (факт)</t>
  </si>
  <si>
    <t>Распределительный газопровод г. Западная Двина (2 этап)</t>
  </si>
  <si>
    <t>3.1</t>
  </si>
  <si>
    <t>3.9</t>
  </si>
  <si>
    <t>3.10</t>
  </si>
  <si>
    <t>3.11</t>
  </si>
  <si>
    <t>3.12</t>
  </si>
  <si>
    <t>Прибыль</t>
  </si>
  <si>
    <t>5.3</t>
  </si>
  <si>
    <t>9</t>
  </si>
  <si>
    <t>3.13</t>
  </si>
  <si>
    <t>225, 160, 110, 63, 32</t>
  </si>
  <si>
    <t>32, 20, 225, 160, 110, 63</t>
  </si>
  <si>
    <t>32, 20, 315, 160, 110, 63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</si>
</sst>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₽_-;\-* #,##0\ _₽_-;_-* &quot;-&quot;\ _₽_-;_-@_-"/>
    <numFmt numFmtId="164" formatCode="_-* #,##0.00_р_._-;\-* #,##0.00_р_._-;_-* &quot;-&quot;??_р_._-;_-@_-"/>
    <numFmt numFmtId="165" formatCode="_-* #,##0.00&quot;р.&quot;_-;\-* #,##0.00&quot;р.&quot;_-;_-* &quot;-&quot;??&quot;р.&quot;_-;_-@_-"/>
    <numFmt numFmtId="166" formatCode="_-* #,##0.00\ _₽_-;\-* #,##0.00\ _₽_-;_-* &quot;-&quot;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18"/>
      <name val="Arial"/>
      <family val="2"/>
    </font>
    <font>
      <b/>
      <sz val="16"/>
      <color indexed="18"/>
      <name val="Arial"/>
      <family val="2"/>
    </font>
    <font>
      <sz val="10"/>
      <name val="Helv"/>
    </font>
    <font>
      <sz val="8"/>
      <name val="Arial"/>
      <family val="2"/>
    </font>
    <font>
      <b/>
      <sz val="16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Narrow"/>
      <family val="2"/>
      <charset val="204"/>
    </font>
    <font>
      <b/>
      <sz val="1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name val="Arial Cyr"/>
      <charset val="204"/>
    </font>
    <font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gray125">
        <fgColor indexed="9"/>
        <bgColor indexed="44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4" fontId="6" fillId="2" borderId="1" applyFill="0" applyBorder="0">
      <alignment horizontal="right"/>
    </xf>
    <xf numFmtId="0" fontId="7" fillId="0" borderId="0"/>
    <xf numFmtId="0" fontId="10" fillId="7" borderId="0">
      <alignment horizontal="left" vertical="center"/>
    </xf>
    <xf numFmtId="49" fontId="11" fillId="8" borderId="8">
      <alignment horizontal="left" vertical="top" wrapText="1"/>
    </xf>
    <xf numFmtId="0" fontId="11" fillId="6" borderId="0">
      <alignment horizontal="left" vertical="center"/>
    </xf>
    <xf numFmtId="0" fontId="10" fillId="9" borderId="0">
      <alignment horizontal="left" vertical="center"/>
    </xf>
    <xf numFmtId="0" fontId="12" fillId="5" borderId="0">
      <alignment horizontal="center" vertical="center"/>
    </xf>
    <xf numFmtId="0" fontId="13" fillId="0" borderId="0">
      <alignment horizontal="center" vertical="center"/>
    </xf>
    <xf numFmtId="165" fontId="1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  <xf numFmtId="0" fontId="1" fillId="0" borderId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" fillId="0" borderId="0"/>
    <xf numFmtId="0" fontId="15" fillId="0" borderId="0"/>
    <xf numFmtId="0" fontId="8" fillId="0" borderId="0"/>
  </cellStyleXfs>
  <cellXfs count="58">
    <xf numFmtId="0" fontId="0" fillId="0" borderId="0" xfId="0"/>
    <xf numFmtId="0" fontId="1" fillId="0" borderId="0" xfId="1"/>
    <xf numFmtId="0" fontId="4" fillId="3" borderId="0" xfId="1" applyFont="1" applyFill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5" fillId="3" borderId="0" xfId="1" applyFont="1" applyFill="1" applyAlignment="1">
      <alignment horizontal="center" vertical="center"/>
    </xf>
    <xf numFmtId="0" fontId="8" fillId="0" borderId="0" xfId="0" applyFont="1"/>
    <xf numFmtId="0" fontId="9" fillId="0" borderId="0" xfId="1" applyFont="1"/>
    <xf numFmtId="0" fontId="1" fillId="0" borderId="0" xfId="1" applyFill="1"/>
    <xf numFmtId="0" fontId="0" fillId="0" borderId="0" xfId="0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0" fontId="18" fillId="0" borderId="2" xfId="1" applyFont="1" applyFill="1" applyBorder="1" applyAlignment="1">
      <alignment vertical="center" wrapText="1" shrinkToFit="1"/>
    </xf>
    <xf numFmtId="49" fontId="18" fillId="0" borderId="1" xfId="1" applyNumberFormat="1" applyFont="1" applyFill="1" applyBorder="1" applyAlignment="1">
      <alignment horizontal="center" vertical="center" wrapText="1"/>
    </xf>
    <xf numFmtId="164" fontId="18" fillId="0" borderId="1" xfId="1" applyNumberFormat="1" applyFont="1" applyFill="1" applyBorder="1" applyAlignment="1" applyProtection="1">
      <alignment horizontal="center" vertical="center" wrapText="1" shrinkToFit="1"/>
    </xf>
    <xf numFmtId="4" fontId="18" fillId="0" borderId="1" xfId="1" applyNumberFormat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6" fillId="0" borderId="1" xfId="1" applyFont="1" applyFill="1" applyBorder="1" applyAlignment="1">
      <alignment horizontal="left" vertical="center" wrapText="1"/>
    </xf>
    <xf numFmtId="0" fontId="21" fillId="0" borderId="0" xfId="0" applyFont="1"/>
    <xf numFmtId="0" fontId="16" fillId="0" borderId="2" xfId="1" applyFont="1" applyFill="1" applyBorder="1" applyAlignment="1">
      <alignment horizontal="left" vertical="center" wrapText="1"/>
    </xf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9" fillId="0" borderId="0" xfId="1" applyFont="1" applyFill="1"/>
    <xf numFmtId="0" fontId="5" fillId="0" borderId="0" xfId="1" applyFont="1" applyFill="1" applyAlignment="1">
      <alignment horizontal="right"/>
    </xf>
    <xf numFmtId="0" fontId="18" fillId="0" borderId="2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/>
    </xf>
    <xf numFmtId="0" fontId="16" fillId="0" borderId="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vertical="center" wrapText="1"/>
    </xf>
    <xf numFmtId="4" fontId="18" fillId="0" borderId="1" xfId="1" applyNumberFormat="1" applyFont="1" applyFill="1" applyBorder="1" applyAlignment="1">
      <alignment horizontal="center" vertical="center" wrapText="1"/>
    </xf>
    <xf numFmtId="4" fontId="16" fillId="10" borderId="1" xfId="1" applyNumberFormat="1" applyFont="1" applyFill="1" applyBorder="1" applyAlignment="1">
      <alignment horizontal="center" vertical="center"/>
    </xf>
    <xf numFmtId="0" fontId="18" fillId="10" borderId="1" xfId="1" applyFont="1" applyFill="1" applyBorder="1" applyAlignment="1">
      <alignment horizontal="center" vertical="center"/>
    </xf>
    <xf numFmtId="41" fontId="19" fillId="0" borderId="1" xfId="1" applyNumberFormat="1" applyFont="1" applyFill="1" applyBorder="1" applyAlignment="1">
      <alignment vertical="center"/>
    </xf>
    <xf numFmtId="2" fontId="22" fillId="0" borderId="0" xfId="1" applyNumberFormat="1" applyFont="1" applyFill="1" applyAlignment="1">
      <alignment horizontal="center" vertical="center"/>
    </xf>
    <xf numFmtId="0" fontId="18" fillId="0" borderId="2" xfId="1" applyFont="1" applyFill="1" applyBorder="1" applyAlignment="1">
      <alignment horizontal="left" vertical="center" wrapText="1"/>
    </xf>
    <xf numFmtId="4" fontId="18" fillId="10" borderId="1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1" fontId="19" fillId="0" borderId="1" xfId="1" applyNumberFormat="1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Fill="1"/>
    <xf numFmtId="49" fontId="16" fillId="0" borderId="1" xfId="3" applyNumberFormat="1" applyFont="1" applyFill="1" applyBorder="1" applyAlignment="1" applyProtection="1">
      <alignment horizontal="center" vertical="center" wrapText="1"/>
    </xf>
    <xf numFmtId="49" fontId="18" fillId="0" borderId="1" xfId="3" applyNumberFormat="1" applyFont="1" applyFill="1" applyBorder="1" applyAlignment="1" applyProtection="1">
      <alignment horizontal="center" vertical="center" wrapText="1"/>
    </xf>
    <xf numFmtId="166" fontId="19" fillId="0" borderId="1" xfId="1" applyNumberFormat="1" applyFont="1" applyFill="1" applyBorder="1" applyAlignment="1">
      <alignment horizontal="center" vertical="center"/>
    </xf>
    <xf numFmtId="166" fontId="18" fillId="0" borderId="1" xfId="1" applyNumberFormat="1" applyFont="1" applyFill="1" applyBorder="1" applyAlignment="1">
      <alignment horizontal="center" vertical="center"/>
    </xf>
    <xf numFmtId="4" fontId="18" fillId="3" borderId="1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wrapText="1"/>
    </xf>
    <xf numFmtId="0" fontId="20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</cellXfs>
  <cellStyles count="22">
    <cellStyle name="ITEM" xfId="6"/>
    <cellStyle name="MAGS_CSECONDBOLD" xfId="7"/>
    <cellStyle name="SECTION" xfId="8"/>
    <cellStyle name="SUBSECTION" xfId="9"/>
    <cellStyle name="SUBTITLES" xfId="10"/>
    <cellStyle name="TOP_LEVEL_TITLE" xfId="11"/>
    <cellStyle name="Денежный 2" xfId="12"/>
    <cellStyle name="Значение_GRO.2008" xfId="4"/>
    <cellStyle name="Обычный" xfId="0" builtinId="0"/>
    <cellStyle name="Обычный 2" xfId="1"/>
    <cellStyle name="Обычный 2 2" xfId="5"/>
    <cellStyle name="Обычный 2 3" xfId="20"/>
    <cellStyle name="Обычный 3" xfId="14"/>
    <cellStyle name="Обычный 4" xfId="15"/>
    <cellStyle name="Обычный 5" xfId="16"/>
    <cellStyle name="Обычный 6" xfId="19"/>
    <cellStyle name="Обычный 7" xfId="21"/>
    <cellStyle name="Обычный_ФАКТ 2 2" xfId="3"/>
    <cellStyle name="Примечание 2" xfId="17"/>
    <cellStyle name="Примечание 3" xfId="18"/>
    <cellStyle name="Стиль 1" xfId="1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107674</xdr:colOff>
      <xdr:row>6</xdr:row>
      <xdr:rowOff>66261</xdr:rowOff>
    </xdr:from>
    <xdr:ext cx="184731" cy="264560"/>
    <xdr:sp macro="" textlink="">
      <xdr:nvSpPr>
        <xdr:cNvPr id="2" name="TextBox 1"/>
        <xdr:cNvSpPr txBox="1"/>
      </xdr:nvSpPr>
      <xdr:spPr>
        <a:xfrm>
          <a:off x="4870174" y="1051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43"/>
  <sheetViews>
    <sheetView tabSelected="1" zoomScale="60" zoomScaleNormal="60" zoomScaleSheetLayoutView="55" workbookViewId="0">
      <pane xSplit="6" ySplit="13" topLeftCell="G14" activePane="bottomRight" state="frozen"/>
      <selection pane="topRight" activeCell="G1" sqref="G1"/>
      <selection pane="bottomLeft" activeCell="A14" sqref="A14"/>
      <selection pane="bottomRight" activeCell="I22" sqref="I22"/>
    </sheetView>
  </sheetViews>
  <sheetFormatPr defaultRowHeight="15" outlineLevelRow="1" outlineLevelCol="1" x14ac:dyDescent="0.25"/>
  <cols>
    <col min="1" max="1" width="9.140625" style="43"/>
    <col min="2" max="2" width="98.42578125" style="5" customWidth="1"/>
    <col min="3" max="4" width="18" customWidth="1"/>
    <col min="5" max="6" width="21.5703125" customWidth="1"/>
    <col min="7" max="7" width="46.140625" customWidth="1"/>
    <col min="8" max="8" width="25.42578125" customWidth="1"/>
    <col min="9" max="9" width="33.7109375" style="8" customWidth="1"/>
    <col min="10" max="10" width="25.28515625" customWidth="1"/>
    <col min="11" max="11" width="9.140625" collapsed="1"/>
    <col min="12" max="12" width="21.5703125" hidden="1" customWidth="1" outlineLevel="1"/>
    <col min="13" max="13" width="17.28515625" hidden="1" customWidth="1" outlineLevel="1"/>
    <col min="14" max="14" width="9.140625" hidden="1" customWidth="1" outlineLevel="1"/>
    <col min="15" max="15" width="17.28515625" hidden="1" customWidth="1" outlineLevel="1"/>
    <col min="16" max="20" width="9.140625" hidden="1" customWidth="1" outlineLevel="1"/>
  </cols>
  <sheetData>
    <row r="1" spans="1:17" ht="15.75" x14ac:dyDescent="0.25">
      <c r="J1" s="19" t="s">
        <v>24</v>
      </c>
      <c r="K1" s="9"/>
      <c r="L1" s="10"/>
    </row>
    <row r="2" spans="1:17" ht="15.75" x14ac:dyDescent="0.25">
      <c r="J2" s="20" t="s">
        <v>23</v>
      </c>
      <c r="K2" s="9"/>
    </row>
    <row r="3" spans="1:17" ht="15.75" x14ac:dyDescent="0.25">
      <c r="A3" s="44"/>
      <c r="B3" s="24"/>
      <c r="C3" s="8"/>
      <c r="D3" s="8"/>
      <c r="E3" s="8"/>
      <c r="F3" s="8"/>
      <c r="G3" s="8"/>
      <c r="H3" s="8"/>
      <c r="J3" s="25" t="s">
        <v>26</v>
      </c>
      <c r="K3" s="9"/>
    </row>
    <row r="4" spans="1:17" ht="29.25" customHeight="1" x14ac:dyDescent="0.25">
      <c r="A4" s="26"/>
      <c r="B4" s="26"/>
      <c r="C4" s="7"/>
      <c r="D4" s="7"/>
      <c r="E4" s="7"/>
      <c r="F4" s="7"/>
      <c r="G4" s="7"/>
      <c r="H4" s="7"/>
      <c r="I4" s="7"/>
      <c r="J4" s="27" t="s">
        <v>27</v>
      </c>
      <c r="K4" s="1"/>
      <c r="L4" s="1"/>
    </row>
    <row r="5" spans="1:17" x14ac:dyDescent="0.25">
      <c r="A5" s="44"/>
      <c r="B5" s="24"/>
      <c r="C5" s="8"/>
      <c r="D5" s="8"/>
      <c r="E5" s="8"/>
      <c r="F5" s="8"/>
      <c r="G5" s="8"/>
      <c r="H5" s="8"/>
      <c r="J5" s="8"/>
    </row>
    <row r="6" spans="1:17" ht="22.5" x14ac:dyDescent="0.25">
      <c r="A6" s="51" t="s">
        <v>61</v>
      </c>
      <c r="B6" s="51"/>
      <c r="C6" s="51"/>
      <c r="D6" s="51"/>
      <c r="E6" s="51"/>
      <c r="F6" s="51"/>
      <c r="G6" s="51"/>
      <c r="H6" s="51"/>
      <c r="I6" s="51"/>
      <c r="J6" s="51"/>
      <c r="K6" s="2"/>
      <c r="L6" s="2"/>
    </row>
    <row r="7" spans="1:17" ht="18" customHeight="1" x14ac:dyDescent="0.25">
      <c r="A7" s="52" t="s">
        <v>0</v>
      </c>
      <c r="B7" s="52"/>
      <c r="C7" s="52"/>
      <c r="D7" s="52"/>
      <c r="E7" s="52"/>
      <c r="F7" s="52"/>
      <c r="G7" s="52"/>
      <c r="H7" s="52"/>
      <c r="I7" s="52"/>
      <c r="J7" s="52"/>
      <c r="K7" s="3"/>
      <c r="L7" s="3"/>
    </row>
    <row r="8" spans="1:17" ht="30.75" customHeight="1" x14ac:dyDescent="0.25">
      <c r="A8" s="51" t="s">
        <v>18</v>
      </c>
      <c r="B8" s="51"/>
      <c r="C8" s="51"/>
      <c r="D8" s="51"/>
      <c r="E8" s="51"/>
      <c r="F8" s="51"/>
      <c r="G8" s="51"/>
      <c r="H8" s="51"/>
      <c r="I8" s="51"/>
      <c r="J8" s="51"/>
      <c r="K8" s="2"/>
      <c r="L8" s="2"/>
    </row>
    <row r="9" spans="1:17" ht="6.75" customHeight="1" x14ac:dyDescent="0.25">
      <c r="A9" s="44"/>
      <c r="B9" s="24"/>
      <c r="C9" s="8"/>
      <c r="D9" s="8"/>
      <c r="E9" s="8"/>
      <c r="F9" s="8"/>
      <c r="G9" s="8"/>
      <c r="H9" s="8"/>
      <c r="J9" s="8"/>
    </row>
    <row r="10" spans="1:17" s="5" customFormat="1" ht="54.75" customHeight="1" x14ac:dyDescent="0.25">
      <c r="A10" s="53" t="s">
        <v>17</v>
      </c>
      <c r="B10" s="53" t="s">
        <v>1</v>
      </c>
      <c r="C10" s="55" t="s">
        <v>2</v>
      </c>
      <c r="D10" s="56"/>
      <c r="E10" s="55" t="s">
        <v>10</v>
      </c>
      <c r="F10" s="57"/>
      <c r="G10" s="56"/>
      <c r="H10" s="55" t="s">
        <v>19</v>
      </c>
      <c r="I10" s="57"/>
      <c r="J10" s="56"/>
      <c r="K10" s="6"/>
      <c r="L10" s="6"/>
      <c r="O10"/>
      <c r="P10"/>
      <c r="Q10"/>
    </row>
    <row r="11" spans="1:17" s="5" customFormat="1" ht="71.25" customHeight="1" x14ac:dyDescent="0.25">
      <c r="A11" s="54"/>
      <c r="B11" s="54"/>
      <c r="C11" s="18" t="s">
        <v>3</v>
      </c>
      <c r="D11" s="18" t="s">
        <v>4</v>
      </c>
      <c r="E11" s="28" t="s">
        <v>12</v>
      </c>
      <c r="F11" s="28" t="s">
        <v>5</v>
      </c>
      <c r="G11" s="28" t="s">
        <v>11</v>
      </c>
      <c r="H11" s="18" t="s">
        <v>16</v>
      </c>
      <c r="I11" s="18" t="s">
        <v>25</v>
      </c>
      <c r="J11" s="18" t="s">
        <v>15</v>
      </c>
      <c r="K11" s="6"/>
      <c r="L11" s="41" t="s">
        <v>58</v>
      </c>
      <c r="M11" s="41" t="s">
        <v>59</v>
      </c>
      <c r="O11"/>
      <c r="P11"/>
      <c r="Q11"/>
    </row>
    <row r="12" spans="1:17" s="5" customFormat="1" ht="23.25" customHeight="1" x14ac:dyDescent="0.25">
      <c r="A12" s="17">
        <v>1</v>
      </c>
      <c r="B12" s="29">
        <v>2</v>
      </c>
      <c r="C12" s="17">
        <v>3</v>
      </c>
      <c r="D12" s="17">
        <v>4</v>
      </c>
      <c r="E12" s="30">
        <v>5</v>
      </c>
      <c r="F12" s="17">
        <v>6</v>
      </c>
      <c r="G12" s="30">
        <v>7</v>
      </c>
      <c r="H12" s="17">
        <v>8</v>
      </c>
      <c r="I12" s="30">
        <v>9</v>
      </c>
      <c r="J12" s="17">
        <v>10</v>
      </c>
      <c r="K12" s="6"/>
      <c r="L12" s="6"/>
      <c r="O12"/>
      <c r="P12"/>
      <c r="Q12"/>
    </row>
    <row r="13" spans="1:17" s="5" customFormat="1" ht="26.25" customHeight="1" x14ac:dyDescent="0.25">
      <c r="A13" s="45">
        <v>1</v>
      </c>
      <c r="B13" s="31" t="s">
        <v>28</v>
      </c>
      <c r="C13" s="37">
        <v>0</v>
      </c>
      <c r="D13" s="37">
        <v>0</v>
      </c>
      <c r="E13" s="35">
        <f>E14+E37+E36</f>
        <v>0</v>
      </c>
      <c r="F13" s="35">
        <f>F14+F37+F36</f>
        <v>1490807.52</v>
      </c>
      <c r="G13" s="37">
        <v>0</v>
      </c>
      <c r="H13" s="35">
        <f>H14+H37+H36</f>
        <v>0</v>
      </c>
      <c r="I13" s="37">
        <v>0</v>
      </c>
      <c r="J13" s="35">
        <f>J14+J37+J36</f>
        <v>0</v>
      </c>
      <c r="K13" s="6"/>
      <c r="L13" s="6"/>
      <c r="O13"/>
      <c r="P13"/>
      <c r="Q13"/>
    </row>
    <row r="14" spans="1:17" ht="49.5" customHeight="1" x14ac:dyDescent="0.25">
      <c r="A14" s="45">
        <v>2</v>
      </c>
      <c r="B14" s="21" t="s">
        <v>29</v>
      </c>
      <c r="C14" s="37">
        <v>0</v>
      </c>
      <c r="D14" s="37">
        <v>0</v>
      </c>
      <c r="E14" s="35">
        <f>E15+E30+E35+E29</f>
        <v>0</v>
      </c>
      <c r="F14" s="35">
        <f>F15+F30+F35+F29</f>
        <v>1489363.29</v>
      </c>
      <c r="G14" s="37">
        <v>0</v>
      </c>
      <c r="H14" s="35">
        <f>H15+H30+H35+H29</f>
        <v>0</v>
      </c>
      <c r="I14" s="37">
        <v>0</v>
      </c>
      <c r="J14" s="35">
        <f>J15+J30+J35+J29</f>
        <v>0</v>
      </c>
      <c r="K14" s="1"/>
      <c r="L14" s="1"/>
      <c r="N14" s="5"/>
    </row>
    <row r="15" spans="1:17" ht="26.25" customHeight="1" x14ac:dyDescent="0.25">
      <c r="A15" s="45" t="s">
        <v>6</v>
      </c>
      <c r="B15" s="21" t="s">
        <v>13</v>
      </c>
      <c r="C15" s="37">
        <v>0</v>
      </c>
      <c r="D15" s="37">
        <v>0</v>
      </c>
      <c r="E15" s="35">
        <f>E20+E21+E23+E24+E25+E26+E28</f>
        <v>0</v>
      </c>
      <c r="F15" s="35">
        <f>F20+F21+F23+F24+F25+F26+F28</f>
        <v>1366056.56</v>
      </c>
      <c r="G15" s="37">
        <v>0</v>
      </c>
      <c r="H15" s="35">
        <f>H20+H21+H23+H24+H25+H26+H28</f>
        <v>0</v>
      </c>
      <c r="I15" s="37">
        <v>0</v>
      </c>
      <c r="J15" s="35">
        <f>J20+J21+J23+J24+J25+J26+J28</f>
        <v>0</v>
      </c>
      <c r="K15" s="1"/>
      <c r="L15" s="1"/>
    </row>
    <row r="16" spans="1:17" ht="58.5" customHeight="1" x14ac:dyDescent="0.25">
      <c r="A16" s="46" t="s">
        <v>63</v>
      </c>
      <c r="B16" s="39" t="s">
        <v>62</v>
      </c>
      <c r="C16" s="42">
        <v>2023</v>
      </c>
      <c r="D16" s="42">
        <v>2026</v>
      </c>
      <c r="E16" s="47">
        <v>357500.11</v>
      </c>
      <c r="F16" s="48">
        <v>116535.77</v>
      </c>
      <c r="G16" s="34" t="s">
        <v>34</v>
      </c>
      <c r="H16" s="49">
        <v>33.677</v>
      </c>
      <c r="I16" s="42" t="s">
        <v>72</v>
      </c>
      <c r="J16" s="17">
        <v>0</v>
      </c>
      <c r="K16" s="1"/>
      <c r="L16" s="38">
        <f t="shared" ref="L16:L18" si="0">IFERROR($F16/$F$15*100, )</f>
        <v>8.5308158836410115</v>
      </c>
      <c r="M16" s="38">
        <f t="shared" ref="M16:M18" si="1">IFERROR($F16/$F$13*100, )</f>
        <v>7.8169561419974594</v>
      </c>
    </row>
    <row r="17" spans="1:17" ht="58.5" customHeight="1" x14ac:dyDescent="0.25">
      <c r="A17" s="46" t="s">
        <v>44</v>
      </c>
      <c r="B17" s="39" t="s">
        <v>56</v>
      </c>
      <c r="C17" s="42">
        <v>2023</v>
      </c>
      <c r="D17" s="42">
        <v>2026</v>
      </c>
      <c r="E17" s="47">
        <v>896926.47</v>
      </c>
      <c r="F17" s="48">
        <v>43518.65</v>
      </c>
      <c r="G17" s="34" t="s">
        <v>34</v>
      </c>
      <c r="H17" s="49">
        <v>70.02</v>
      </c>
      <c r="I17" s="42" t="s">
        <v>73</v>
      </c>
      <c r="J17" s="17">
        <v>0</v>
      </c>
      <c r="K17" s="1"/>
      <c r="L17" s="38">
        <f t="shared" si="0"/>
        <v>3.1857136281385015</v>
      </c>
      <c r="M17" s="38">
        <f t="shared" si="1"/>
        <v>2.9191327127193456</v>
      </c>
    </row>
    <row r="18" spans="1:17" ht="58.5" customHeight="1" x14ac:dyDescent="0.25">
      <c r="A18" s="46" t="s">
        <v>45</v>
      </c>
      <c r="B18" s="39" t="s">
        <v>57</v>
      </c>
      <c r="C18" s="42">
        <v>2023</v>
      </c>
      <c r="D18" s="42">
        <v>2026</v>
      </c>
      <c r="E18" s="47">
        <v>506708.9</v>
      </c>
      <c r="F18" s="48">
        <v>97343.98</v>
      </c>
      <c r="G18" s="34" t="s">
        <v>34</v>
      </c>
      <c r="H18" s="49">
        <v>39.74</v>
      </c>
      <c r="I18" s="42" t="s">
        <v>74</v>
      </c>
      <c r="J18" s="17">
        <v>0</v>
      </c>
      <c r="K18" s="1"/>
      <c r="L18" s="38">
        <f t="shared" si="0"/>
        <v>7.1259113897890138</v>
      </c>
      <c r="M18" s="38">
        <f t="shared" si="1"/>
        <v>6.5296142321578836</v>
      </c>
    </row>
    <row r="19" spans="1:17" s="8" customFormat="1" ht="67.5" customHeight="1" outlineLevel="1" x14ac:dyDescent="0.25">
      <c r="A19" s="46" t="s">
        <v>46</v>
      </c>
      <c r="B19" s="13" t="s">
        <v>51</v>
      </c>
      <c r="C19" s="42" t="s">
        <v>54</v>
      </c>
      <c r="D19" s="42" t="s">
        <v>52</v>
      </c>
      <c r="E19" s="47">
        <v>974190.41</v>
      </c>
      <c r="F19" s="48">
        <v>140207.12</v>
      </c>
      <c r="G19" s="34" t="s">
        <v>35</v>
      </c>
      <c r="H19" s="49">
        <v>60</v>
      </c>
      <c r="I19" s="42" t="s">
        <v>53</v>
      </c>
      <c r="J19" s="17">
        <v>2</v>
      </c>
      <c r="K19" s="7"/>
      <c r="L19" s="38">
        <f>IFERROR($F19/$F$15*100, )</f>
        <v>10.263639449892176</v>
      </c>
      <c r="M19" s="38">
        <f>IFERROR($F19/$F$13*100, )</f>
        <v>9.4047768151853699</v>
      </c>
      <c r="O19"/>
      <c r="P19"/>
      <c r="Q19"/>
    </row>
    <row r="20" spans="1:17" s="8" customFormat="1" ht="48.75" customHeight="1" outlineLevel="1" x14ac:dyDescent="0.25">
      <c r="A20" s="46" t="s">
        <v>47</v>
      </c>
      <c r="B20" s="13" t="s">
        <v>39</v>
      </c>
      <c r="C20" s="14"/>
      <c r="D20" s="14"/>
      <c r="E20" s="15"/>
      <c r="F20" s="15">
        <v>377187.56</v>
      </c>
      <c r="G20" s="34" t="s">
        <v>34</v>
      </c>
      <c r="H20" s="15"/>
      <c r="I20" s="15"/>
      <c r="J20" s="17"/>
      <c r="K20" s="7"/>
      <c r="L20" s="7"/>
      <c r="O20"/>
      <c r="P20"/>
      <c r="Q20"/>
    </row>
    <row r="21" spans="1:17" s="8" customFormat="1" ht="41.25" customHeight="1" outlineLevel="1" x14ac:dyDescent="0.25">
      <c r="A21" s="46" t="s">
        <v>48</v>
      </c>
      <c r="B21" s="13" t="s">
        <v>40</v>
      </c>
      <c r="C21" s="14"/>
      <c r="D21" s="14"/>
      <c r="E21" s="15"/>
      <c r="F21" s="15">
        <v>613500.24</v>
      </c>
      <c r="G21" s="34" t="s">
        <v>34</v>
      </c>
      <c r="H21" s="15"/>
      <c r="I21" s="15"/>
      <c r="J21" s="17"/>
      <c r="K21" s="7"/>
      <c r="L21" s="7"/>
      <c r="O21"/>
      <c r="P21"/>
      <c r="Q21"/>
    </row>
    <row r="22" spans="1:17" s="8" customFormat="1" ht="41.25" customHeight="1" outlineLevel="1" x14ac:dyDescent="0.25">
      <c r="A22" s="46" t="s">
        <v>49</v>
      </c>
      <c r="B22" s="13" t="s">
        <v>40</v>
      </c>
      <c r="C22" s="14"/>
      <c r="D22" s="14"/>
      <c r="E22" s="15"/>
      <c r="F22" s="15">
        <v>11113</v>
      </c>
      <c r="G22" s="34" t="s">
        <v>36</v>
      </c>
      <c r="H22" s="15"/>
      <c r="I22" s="15"/>
      <c r="J22" s="17"/>
      <c r="K22" s="7"/>
      <c r="L22" s="7"/>
      <c r="O22"/>
      <c r="P22"/>
      <c r="Q22"/>
    </row>
    <row r="23" spans="1:17" s="8" customFormat="1" ht="68.25" customHeight="1" outlineLevel="1" x14ac:dyDescent="0.25">
      <c r="A23" s="46" t="s">
        <v>50</v>
      </c>
      <c r="B23" s="13" t="s">
        <v>41</v>
      </c>
      <c r="C23" s="14"/>
      <c r="D23" s="14"/>
      <c r="E23" s="15"/>
      <c r="F23" s="15">
        <v>140207.12</v>
      </c>
      <c r="G23" s="34" t="s">
        <v>35</v>
      </c>
      <c r="H23" s="15"/>
      <c r="I23" s="15"/>
      <c r="J23" s="17"/>
      <c r="K23" s="7"/>
      <c r="L23" s="7"/>
      <c r="O23"/>
      <c r="P23"/>
      <c r="Q23"/>
    </row>
    <row r="24" spans="1:17" s="8" customFormat="1" ht="62.25" customHeight="1" outlineLevel="1" x14ac:dyDescent="0.25">
      <c r="A24" s="46" t="s">
        <v>64</v>
      </c>
      <c r="B24" s="13" t="s">
        <v>42</v>
      </c>
      <c r="C24" s="14"/>
      <c r="D24" s="14"/>
      <c r="E24" s="15"/>
      <c r="F24" s="15">
        <v>197556.89</v>
      </c>
      <c r="G24" s="34" t="s">
        <v>36</v>
      </c>
      <c r="H24" s="15"/>
      <c r="I24" s="15"/>
      <c r="J24" s="17"/>
      <c r="K24" s="7"/>
      <c r="L24" s="7"/>
      <c r="O24"/>
      <c r="P24"/>
      <c r="Q24"/>
    </row>
    <row r="25" spans="1:17" s="8" customFormat="1" ht="33.75" customHeight="1" outlineLevel="1" x14ac:dyDescent="0.25">
      <c r="A25" s="46" t="s">
        <v>65</v>
      </c>
      <c r="B25" s="13" t="s">
        <v>43</v>
      </c>
      <c r="C25" s="14"/>
      <c r="D25" s="14"/>
      <c r="E25" s="15"/>
      <c r="F25" s="15">
        <v>17610.11</v>
      </c>
      <c r="G25" s="16" t="s">
        <v>37</v>
      </c>
      <c r="H25" s="15"/>
      <c r="I25" s="15"/>
      <c r="J25" s="17"/>
      <c r="K25" s="7"/>
      <c r="L25" s="7"/>
      <c r="O25"/>
      <c r="P25"/>
      <c r="Q25"/>
    </row>
    <row r="26" spans="1:17" s="8" customFormat="1" ht="46.5" customHeight="1" outlineLevel="1" x14ac:dyDescent="0.25">
      <c r="A26" s="46" t="s">
        <v>66</v>
      </c>
      <c r="B26" s="13" t="s">
        <v>38</v>
      </c>
      <c r="C26" s="14"/>
      <c r="D26" s="14"/>
      <c r="E26" s="15"/>
      <c r="F26" s="15">
        <v>19994.64</v>
      </c>
      <c r="G26" s="16" t="s">
        <v>37</v>
      </c>
      <c r="H26" s="15"/>
      <c r="I26" s="15"/>
      <c r="J26" s="17"/>
      <c r="K26" s="7"/>
      <c r="L26" s="7"/>
      <c r="O26"/>
      <c r="P26"/>
      <c r="Q26"/>
    </row>
    <row r="27" spans="1:17" s="8" customFormat="1" ht="46.5" customHeight="1" outlineLevel="1" x14ac:dyDescent="0.25">
      <c r="A27" s="46" t="s">
        <v>67</v>
      </c>
      <c r="B27" s="13" t="s">
        <v>38</v>
      </c>
      <c r="C27" s="14"/>
      <c r="D27" s="14"/>
      <c r="E27" s="15"/>
      <c r="F27" s="15">
        <v>933.86</v>
      </c>
      <c r="G27" s="16" t="s">
        <v>68</v>
      </c>
      <c r="H27" s="15"/>
      <c r="I27" s="15"/>
      <c r="J27" s="17"/>
      <c r="K27" s="7"/>
      <c r="L27" s="7"/>
      <c r="O27"/>
      <c r="P27"/>
      <c r="Q27"/>
    </row>
    <row r="28" spans="1:17" s="8" customFormat="1" ht="37.5" customHeight="1" outlineLevel="1" x14ac:dyDescent="0.25">
      <c r="A28" s="46" t="s">
        <v>71</v>
      </c>
      <c r="B28" s="13" t="s">
        <v>36</v>
      </c>
      <c r="C28" s="14"/>
      <c r="D28" s="14"/>
      <c r="E28" s="15"/>
      <c r="F28" s="15"/>
      <c r="G28" s="16"/>
      <c r="H28" s="15"/>
      <c r="I28" s="15"/>
      <c r="J28" s="17"/>
      <c r="K28" s="7"/>
      <c r="L28" s="7"/>
      <c r="O28"/>
      <c r="P28"/>
      <c r="Q28"/>
    </row>
    <row r="29" spans="1:17" ht="29.25" customHeight="1" x14ac:dyDescent="0.25">
      <c r="A29" s="45" t="s">
        <v>7</v>
      </c>
      <c r="B29" s="32" t="s">
        <v>30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1"/>
      <c r="L29" s="1"/>
    </row>
    <row r="30" spans="1:17" s="22" customFormat="1" ht="27" customHeight="1" x14ac:dyDescent="0.35">
      <c r="A30" s="45" t="s">
        <v>8</v>
      </c>
      <c r="B30" s="21" t="s">
        <v>14</v>
      </c>
      <c r="C30" s="37">
        <v>0</v>
      </c>
      <c r="D30" s="37">
        <v>0</v>
      </c>
      <c r="E30" s="35">
        <f>SUM(E31:E33)</f>
        <v>0</v>
      </c>
      <c r="F30" s="35">
        <f>SUM(F31:F33)</f>
        <v>118507.56</v>
      </c>
      <c r="G30" s="37">
        <v>0</v>
      </c>
      <c r="H30" s="35">
        <f>SUM(H31:H33)</f>
        <v>0</v>
      </c>
      <c r="I30" s="37">
        <v>0</v>
      </c>
      <c r="J30" s="35">
        <f>SUM(J31:J33)</f>
        <v>0</v>
      </c>
      <c r="O30"/>
      <c r="P30"/>
      <c r="Q30"/>
    </row>
    <row r="31" spans="1:17" s="8" customFormat="1" ht="43.5" customHeight="1" outlineLevel="1" x14ac:dyDescent="0.25">
      <c r="A31" s="46" t="s">
        <v>60</v>
      </c>
      <c r="B31" s="13" t="s">
        <v>43</v>
      </c>
      <c r="C31" s="14"/>
      <c r="D31" s="14"/>
      <c r="E31" s="15"/>
      <c r="F31" s="15">
        <v>105591.97</v>
      </c>
      <c r="G31" s="16" t="s">
        <v>37</v>
      </c>
      <c r="H31" s="15"/>
      <c r="I31" s="37">
        <v>0</v>
      </c>
      <c r="J31" s="37">
        <v>0</v>
      </c>
      <c r="K31" s="7"/>
      <c r="L31" s="7"/>
      <c r="O31"/>
      <c r="P31"/>
      <c r="Q31"/>
    </row>
    <row r="32" spans="1:17" s="8" customFormat="1" ht="43.5" customHeight="1" outlineLevel="1" x14ac:dyDescent="0.25">
      <c r="A32" s="46" t="s">
        <v>31</v>
      </c>
      <c r="B32" s="13" t="s">
        <v>38</v>
      </c>
      <c r="C32" s="14"/>
      <c r="D32" s="14"/>
      <c r="E32" s="15"/>
      <c r="F32" s="15">
        <v>6057.22</v>
      </c>
      <c r="G32" s="16" t="s">
        <v>37</v>
      </c>
      <c r="H32" s="15"/>
      <c r="I32" s="37"/>
      <c r="J32" s="37"/>
      <c r="K32" s="7"/>
      <c r="L32" s="7"/>
      <c r="O32"/>
      <c r="P32"/>
      <c r="Q32"/>
    </row>
    <row r="33" spans="1:17" s="8" customFormat="1" ht="42.75" customHeight="1" outlineLevel="1" x14ac:dyDescent="0.25">
      <c r="A33" s="46" t="s">
        <v>69</v>
      </c>
      <c r="B33" s="13" t="s">
        <v>38</v>
      </c>
      <c r="C33" s="14"/>
      <c r="D33" s="14"/>
      <c r="E33" s="15"/>
      <c r="F33" s="15">
        <v>6858.37</v>
      </c>
      <c r="G33" s="16" t="s">
        <v>68</v>
      </c>
      <c r="H33" s="15"/>
      <c r="I33" s="37">
        <v>0</v>
      </c>
      <c r="J33" s="37">
        <v>0</v>
      </c>
      <c r="K33" s="7"/>
      <c r="L33" s="7"/>
      <c r="O33"/>
      <c r="P33"/>
      <c r="Q33"/>
    </row>
    <row r="34" spans="1:17" s="8" customFormat="1" ht="42.75" customHeight="1" outlineLevel="1" x14ac:dyDescent="0.25">
      <c r="A34" s="45" t="s">
        <v>9</v>
      </c>
      <c r="B34" s="23" t="s">
        <v>22</v>
      </c>
      <c r="C34" s="37">
        <v>0</v>
      </c>
      <c r="D34" s="37">
        <v>0</v>
      </c>
      <c r="E34" s="36"/>
      <c r="F34" s="40">
        <v>161471.67000000001</v>
      </c>
      <c r="G34" s="16" t="s">
        <v>37</v>
      </c>
      <c r="H34" s="15"/>
      <c r="I34" s="37"/>
      <c r="J34" s="37"/>
      <c r="K34" s="7"/>
      <c r="L34" s="7"/>
      <c r="O34"/>
      <c r="P34"/>
      <c r="Q34"/>
    </row>
    <row r="35" spans="1:17" s="22" customFormat="1" ht="30.75" customHeight="1" x14ac:dyDescent="0.35">
      <c r="A35" s="45" t="s">
        <v>20</v>
      </c>
      <c r="B35" s="23" t="s">
        <v>22</v>
      </c>
      <c r="C35" s="37">
        <v>0</v>
      </c>
      <c r="D35" s="37">
        <v>0</v>
      </c>
      <c r="E35" s="36"/>
      <c r="F35" s="40">
        <v>4799.17</v>
      </c>
      <c r="G35" s="16" t="s">
        <v>68</v>
      </c>
      <c r="H35" s="37">
        <v>0</v>
      </c>
      <c r="I35" s="37">
        <v>0</v>
      </c>
      <c r="J35" s="37">
        <v>0</v>
      </c>
      <c r="O35"/>
      <c r="P35"/>
      <c r="Q35"/>
    </row>
    <row r="36" spans="1:17" s="22" customFormat="1" ht="34.5" customHeight="1" x14ac:dyDescent="0.35">
      <c r="A36" s="45" t="s">
        <v>21</v>
      </c>
      <c r="B36" s="33" t="s">
        <v>32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O36"/>
      <c r="P36"/>
      <c r="Q36"/>
    </row>
    <row r="37" spans="1:17" s="22" customFormat="1" ht="34.5" customHeight="1" x14ac:dyDescent="0.35">
      <c r="A37" s="45" t="s">
        <v>70</v>
      </c>
      <c r="B37" s="21" t="s">
        <v>33</v>
      </c>
      <c r="C37" s="37">
        <v>0</v>
      </c>
      <c r="D37" s="37">
        <v>0</v>
      </c>
      <c r="E37" s="36"/>
      <c r="F37" s="40">
        <v>1444.23</v>
      </c>
      <c r="G37" s="16" t="s">
        <v>55</v>
      </c>
      <c r="H37" s="37">
        <v>0</v>
      </c>
      <c r="I37" s="37">
        <v>0</v>
      </c>
      <c r="J37" s="37">
        <v>0</v>
      </c>
      <c r="O37"/>
      <c r="P37"/>
      <c r="Q37"/>
    </row>
    <row r="40" spans="1:17" s="12" customFormat="1" ht="30.75" customHeight="1" x14ac:dyDescent="0.3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11"/>
      <c r="O40"/>
      <c r="P40"/>
      <c r="Q40"/>
    </row>
    <row r="43" spans="1:17" ht="15.75" x14ac:dyDescent="0.25">
      <c r="A43" s="6"/>
      <c r="B43" s="6"/>
      <c r="C43" s="1"/>
      <c r="D43" s="1"/>
      <c r="E43" s="4"/>
      <c r="F43" s="1"/>
      <c r="G43" s="1"/>
      <c r="H43" s="1"/>
      <c r="I43" s="7"/>
      <c r="J43" s="1"/>
      <c r="K43" s="1"/>
      <c r="L43" s="1"/>
    </row>
  </sheetData>
  <mergeCells count="9">
    <mergeCell ref="A40:J40"/>
    <mergeCell ref="A6:J6"/>
    <mergeCell ref="A7:J7"/>
    <mergeCell ref="A8:J8"/>
    <mergeCell ref="A10:A11"/>
    <mergeCell ref="B10:B11"/>
    <mergeCell ref="C10:D10"/>
    <mergeCell ref="H10:J10"/>
    <mergeCell ref="E10:G10"/>
  </mergeCells>
  <pageMargins left="0.23622047244094491" right="0.23622047244094491" top="0.15748031496062992" bottom="0.15748031496062992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Информация об ИП 2024 факт</vt:lpstr>
      <vt:lpstr>'Информация об ИП 2024 факт'!Заголовки_для_печати</vt:lpstr>
      <vt:lpstr>'Информация об ИП 2024 факт'!Область_печати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Радькова Анна Юрьевна</dc:creator>
  <cp:lastModifiedBy>Пилипенко Галина Владимировна</cp:lastModifiedBy>
  <cp:lastPrinted>2025-11-10T08:28:53Z</cp:lastPrinted>
  <dcterms:created xsi:type="dcterms:W3CDTF">2015-03-16T06:19:15Z</dcterms:created>
  <dcterms:modified xsi:type="dcterms:W3CDTF">2025-11-10T08:38:48Z</dcterms:modified>
</cp:coreProperties>
</file>